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DieseArbeitsmappe" autoCompressPictures="0"/>
  <mc:AlternateContent xmlns:mc="http://schemas.openxmlformats.org/markup-compatibility/2006">
    <mc:Choice Requires="x15">
      <x15ac:absPath xmlns:x15ac="http://schemas.microsoft.com/office/spreadsheetml/2010/11/ac" url="https://mst239701.sharepoint.com/sites/Files/08SNBSDaten/03_Zertifizierung/01_Dokumente/01_SNBS-Hochbau/03_Nachweisliste/FR - EPE/"/>
    </mc:Choice>
  </mc:AlternateContent>
  <xr:revisionPtr revIDLastSave="485" documentId="13_ncr:1_{ABC91F36-956D-4399-B3C0-944B19788F55}" xr6:coauthVersionLast="47" xr6:coauthVersionMax="47" xr10:uidLastSave="{01488945-0FF8-466E-BBD1-BDA7B234BF81}"/>
  <bookViews>
    <workbookView xWindow="4680" yWindow="1935" windowWidth="28800" windowHeight="15435" xr2:uid="{00000000-000D-0000-FFFF-FFFF00000000}"/>
  </bookViews>
  <sheets>
    <sheet name="Justificatifs" sheetId="3" r:id="rId1"/>
    <sheet name="Aperçu_Évaluation CP" sheetId="10" r:id="rId2"/>
    <sheet name="Aperçu_Évaluation CD" sheetId="17" r:id="rId3"/>
    <sheet name="SNBS Fragen an Projektteam" sheetId="9" state="hidden" r:id="rId4"/>
    <sheet name="Spider Ist" sheetId="7" state="hidden" r:id="rId5"/>
  </sheets>
  <externalReferences>
    <externalReference r:id="rId6"/>
  </externalReferences>
  <definedNames>
    <definedName name="_xlnm._FilterDatabase" localSheetId="3" hidden="1">'SNBS Fragen an Projektteam'!$A$5:$G$5</definedName>
    <definedName name="_xlnm.Print_Titles" localSheetId="0">Justificatifs!$1:$4</definedName>
    <definedName name="_xlnm.Print_Area" localSheetId="2">'Aperçu_Évaluation CD'!$A$1:$T$33</definedName>
    <definedName name="_xlnm.Print_Area" localSheetId="1">'Aperçu_Évaluation CP'!$A$1:$T$33</definedName>
    <definedName name="_xlnm.Print_Area" localSheetId="0">Justificatifs!$A:$K</definedName>
    <definedName name="_xlnm.Print_Area" localSheetId="3">'SNBS Fragen an Projektteam'!$A$1:$F$20</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M23" i="10"/>
  <c r="Q21" i="10"/>
  <c r="M21" i="10"/>
  <c r="I23" i="10"/>
  <c r="I21" i="10"/>
  <c r="Q21" i="17"/>
  <c r="M23" i="17"/>
  <c r="M21" i="17"/>
  <c r="I23" i="17"/>
  <c r="I21" i="17"/>
  <c r="M7" i="17"/>
  <c r="M7" i="10"/>
  <c r="M17" i="17"/>
  <c r="M17" i="10"/>
  <c r="Q28" i="10" l="1"/>
  <c r="Q26" i="10"/>
  <c r="Q25" i="10"/>
  <c r="Q17" i="10"/>
  <c r="Q15" i="10"/>
  <c r="Q12" i="10"/>
  <c r="Q11" i="10"/>
  <c r="Q5" i="10"/>
  <c r="M28" i="10"/>
  <c r="M26" i="10"/>
  <c r="M25" i="10"/>
  <c r="M15" i="10"/>
  <c r="M12" i="10"/>
  <c r="M11" i="10"/>
  <c r="M9" i="10"/>
  <c r="M5" i="10"/>
  <c r="I26" i="10"/>
  <c r="I25" i="10"/>
  <c r="I19" i="10"/>
  <c r="I17" i="10"/>
  <c r="I15" i="10"/>
  <c r="I12" i="10"/>
  <c r="I11" i="10"/>
  <c r="I9" i="10"/>
  <c r="I7" i="10"/>
  <c r="I5" i="10"/>
  <c r="Q28" i="17"/>
  <c r="M28" i="17"/>
  <c r="I28" i="17"/>
  <c r="Q26" i="17"/>
  <c r="M26" i="17"/>
  <c r="I26" i="17"/>
  <c r="Q25" i="17"/>
  <c r="M25" i="17"/>
  <c r="I25" i="17"/>
  <c r="I19" i="17"/>
  <c r="Q17" i="17"/>
  <c r="I17" i="17"/>
  <c r="Q15" i="17"/>
  <c r="M15" i="17"/>
  <c r="I15" i="17"/>
  <c r="Q12" i="17"/>
  <c r="M12" i="17"/>
  <c r="I12" i="17"/>
  <c r="Q11" i="17"/>
  <c r="M11" i="17"/>
  <c r="I11" i="17"/>
  <c r="M9" i="17"/>
  <c r="I9" i="17"/>
  <c r="I7" i="17"/>
  <c r="Q5" i="17"/>
  <c r="M5" i="17"/>
  <c r="I5" i="17"/>
  <c r="A3" i="17"/>
  <c r="R1" i="17"/>
  <c r="F21" i="17" l="1"/>
  <c r="F15" i="17"/>
  <c r="I13" i="10"/>
  <c r="J32" i="10" s="1"/>
  <c r="J33" i="10" s="1"/>
  <c r="I13" i="17" l="1"/>
  <c r="J32" i="17" s="1"/>
  <c r="J33" i="17" s="1"/>
  <c r="F5" i="17" l="1"/>
  <c r="R1" i="10"/>
  <c r="G3" i="9" s="1"/>
  <c r="A3" i="10"/>
  <c r="A3" i="9" s="1"/>
  <c r="F21" i="10" l="1"/>
  <c r="F15" i="10"/>
  <c r="F5" i="10"/>
  <c r="C7" i="7"/>
  <c r="C11" i="7"/>
  <c r="C9" i="7"/>
  <c r="C12" i="7"/>
  <c r="C10" i="7"/>
  <c r="C14" i="7"/>
  <c r="C3" i="7"/>
  <c r="C5" i="7" l="1"/>
  <c r="C13" i="7"/>
  <c r="C6" i="7"/>
  <c r="C4" i="7"/>
  <c r="C8" i="7"/>
</calcChain>
</file>

<file path=xl/sharedStrings.xml><?xml version="1.0" encoding="utf-8"?>
<sst xmlns="http://schemas.openxmlformats.org/spreadsheetml/2006/main" count="1135" uniqueCount="592">
  <si>
    <t>SNBS Bâtiment 2023.1 - Liste des justificatifs</t>
  </si>
  <si>
    <t>Version: 19.08.2024</t>
  </si>
  <si>
    <t>Domaine</t>
  </si>
  <si>
    <t>Thème</t>
  </si>
  <si>
    <t>Crit.</t>
  </si>
  <si>
    <t>Titre</t>
  </si>
  <si>
    <t>Grandeur mesurée</t>
  </si>
  <si>
    <t>Examen préalable
(études préliminaires)</t>
  </si>
  <si>
    <t>Justificatif CP (avant-projet)</t>
  </si>
  <si>
    <t>Justificatif CD (fin des travaux)</t>
  </si>
  <si>
    <t>Outil d'aide</t>
  </si>
  <si>
    <t>Qui est responsable</t>
  </si>
  <si>
    <t>Argumentation du respect des exigences</t>
  </si>
  <si>
    <t>Auto−évaluation CP</t>
  </si>
  <si>
    <t>Auto−évaluation CD</t>
  </si>
  <si>
    <t>documents justificatifs typiques possibles 
(à titre d'exemple, voir aussi les justificatifs CP et CD)</t>
  </si>
  <si>
    <t>Affectation</t>
  </si>
  <si>
    <t>Société</t>
  </si>
  <si>
    <t xml:space="preserve">11 Qualité du
développement </t>
  </si>
  <si>
    <t>Objectifs et cahiers des charges</t>
  </si>
  <si>
    <t>1. Détermination des objectifs</t>
  </si>
  <si>
    <t>-</t>
  </si>
  <si>
    <r>
      <t xml:space="preserve">Détermination des objectifs 
(selon l’outil d’aide SNBS ou 
la norme SIA 112/1)
− Programme du concours 
avec les informations pertinentes, les définitions d’objectifs pour les études de faisabilité, les protocoles de résultats issus des ateliers ou 
similaires
− Copies de planifications, 
modèles ou missions généraux
− Concept d’affectation
</t>
    </r>
    <r>
      <rPr>
        <b/>
        <sz val="9"/>
        <color rgb="FF000000"/>
        <rFont val="Arial"/>
        <family val="2"/>
      </rPr>
      <t xml:space="preserve">Documents supplémentaires 
pour bâtiments scolaires
</t>
    </r>
    <r>
      <rPr>
        <sz val="9"/>
        <color indexed="8"/>
        <rFont val="Arial"/>
        <family val="2"/>
      </rPr>
      <t>− Planification stratégique des 
locaux scolaires 
− Modèle pédagogique (direction de l’école, commune, 
resp. instance responsable)</t>
    </r>
  </si>
  <si>
    <t>Outil d'aide SNBS 111 "Objectifs et cahiers des charges"</t>
  </si>
  <si>
    <t>Conseiller en développement durable &amp; EG / Maître d'ouvrage</t>
  </si>
  <si>
    <t>− Description du projet et lien avec les principes directeurs (argumentation selon l'outil d'aide SNBS)
− Principes directeurs supérieurs (quartier, ville, commune, région cantonale ou fédérale)</t>
  </si>
  <si>
    <t>toutes</t>
  </si>
  <si>
    <t>2. Cahiers des charges</t>
  </si>
  <si>
    <t>−  Cahiers des charges (selon 
l’outil d’aide SNBS 111 ou la 
norme SIA 112/1) 
− Alternative: copies des cahiers des charges particuliers</t>
  </si>
  <si>
    <t>EG / Maître d'ouvrage</t>
  </si>
  <si>
    <t>- Cahiers des charges des concepteurs et du maître d'ouvrage dans la structure des critères SNBS
- Outil d'aide SNBS rempli avec renvoi au passage correspondant dans les cahiers des charges pour chaque objectif</t>
  </si>
  <si>
    <t>Urbanisme et architecture</t>
  </si>
  <si>
    <t>1.  Urbanisme, agglomération et espaces extérieurs</t>
  </si>
  <si>
    <t>− Documents du concours</t>
  </si>
  <si>
    <t>− Documents du concours
resp. plans, concepts</t>
  </si>
  <si>
    <t>− Plans, concepts, modifications
documentées du projet</t>
  </si>
  <si>
    <t>pas d'outil d'aide</t>
  </si>
  <si>
    <t>Architecte</t>
  </si>
  <si>
    <t>A) Procédure de concours selon SIA 142/143
− Appel d'offres, programme du concours
− Rapport du jury ou similaire
− Plans du projet : plans, coupes et élévations
B) Procédure de concours selon des critères propres
− Appel d'offres, programme du concours
− Rapport de l'organe d'évaluation ou similaire
− Plans du projet : plans, coupes et élévations
− Rapport d'une commission indépendante et officielle (si disponible)
− Procès−verbal d'un bureau de planification (si disponible)
C) Mandats directs − examen par un groupe d'experts externes
− Qualifications professionnelles et curriculum vitae du groupe d'experts
− Documents Objectivité et indépendance du groupe d'experts
− Plans du projet : plans, coupes et élévations
− Rapport d'expert selon le modèle SNBS
D) Processus de planification participative en collaboration avec des offices de planification − accompagnement par un comité de suivi composé de spécialistes indépendants pendant toute la durée du processus de planification
− Procès-verbaux de réunions
− Plans du projet : plans, coupes et élévations</t>
  </si>
  <si>
    <t>2. Bâtiments et plan</t>
  </si>
  <si>
    <t>idem grandeur mesurée 1</t>
  </si>
  <si>
    <t>idem que grandeur mesurée 1, avec en plus : variantes d'ameublement</t>
  </si>
  <si>
    <t>idem</t>
  </si>
  <si>
    <t>3. Accès et desserte intérieure</t>
  </si>
  <si>
    <t>4. Matériau, construction et couleur</t>
  </si>
  <si>
    <t>5. Valeur culturelle et architecturale, impression générale</t>
  </si>
  <si>
    <t>Participation</t>
  </si>
  <si>
    <t>1. Accès à l'information</t>
  </si>
  <si>
    <t>− Détermination des objectifs: 
planification stratégique 
(groupes cibles de la participation)</t>
  </si>
  <si>
    <t>− Liste des mesures d’information par partie prenante 
(documents justificatifs inclus)
− Bâtiments scolaires: un concept de communication en plus</t>
  </si>
  <si>
    <t>− Liste actualisée
− Bâtiments scolaires: mise en 
œuvre des mesures de communication selon le concept</t>
  </si>
  <si>
    <t>Maître d'ouvrage</t>
  </si>
  <si>
    <t>− Mesures d'information vis-à-vis des groupes d'intérêts
− Liste et documents justificatifs tels que lettres, correspondance par e-mail, communiqués de presse, etc.
− Extraits de procès-verbaux ; liste de mesures avec les voisins/résidents, etc.
− Documentation des manifestations publiques pour le voisinage, les riverains, etc.</t>
  </si>
  <si>
    <t>2. Dialogue avec des tiers</t>
  </si>
  <si>
    <t>−  Documentation des processus de participation, de discussion et d’accord</t>
  </si>
  <si>
    <t>−  Documentation éventuelle des 
processus d’accord (adaptations structurelles et organisationnelles)</t>
  </si>
  <si>
    <t>− Documentation des oppositions et des décisions de justice
− Documentation du processus de conciliation avec procès-verbaux de conciliation</t>
  </si>
  <si>
    <t>3. Implication des utilisateurs</t>
  </si>
  <si>
    <t>− Documents relatifs aux décisions de principe avec participation des parties prenantes
−  Bâtiment d’habitation: en cas de démolition ou de résiliation de bail: contrôle des propositions de logements de remplacement</t>
  </si>
  <si>
    <t>− − Listes des parties prenantes 
identifiées 
− Documentation des processus de collaboration et de 
codécision, de leurs résultats et des décisions jusqu’à la certification provisoire</t>
  </si>
  <si>
    <t>−  Documentation des processus 
de collaboration et de codécision, de leurs résultats et des 
décisions jusqu’à la CD</t>
  </si>
  <si>
    <t>− Concept de participation et de communication avec identification des parties prenantes
− Mesures relatives à l'offre de logements de remplacement en cas de résiliation de bail
− Liste des conflits d'intérêts connus et des réactions avec le projet à leur égard
− Documentation des oppositions, des décisions de justice ou des accords</t>
  </si>
  <si>
    <t>Accessibilité et commodités</t>
  </si>
  <si>
    <t>1. Niveau de qualité de desserte
par les TP</t>
  </si>
  <si>
    <t>− Capture d’écran de carte Geo</t>
  </si>
  <si>
    <t>Planificateur de mobilité</t>
  </si>
  <si>
    <t>− Détermination et documentation du type d'espace selon le SIG ARE pour le lieu du bâtiment
− Capture d'écran de la couche "Qualité de desserte par TP ARE" avec map.geo.admin.ch et l'adresse de l'objet</t>
  </si>
  <si>
    <t>12 Accessibilité et 
Commodités</t>
  </si>
  <si>
    <t>2. Distance à pied jusqu'au centre le plus proche</t>
  </si>
  <si>
    <t>−Captures d’écran de cartes 
Geo y compris détails sur le 
centre pris en compte</t>
  </si>
  <si>
    <t>− google.ch/maps/ avec distance de l'itinéraire piéton et identification et brève description du centre choisi et pertinent pour le groupe cible</t>
  </si>
  <si>
    <t>3. Distance à pied jusqu'à l'offre de restauration la plus proche</t>
  </si>
  <si>
    <t>4. Distance à pied jusqu'à l'offre de loisirs, l'espace extérieur le plus proche</t>
  </si>
  <si>
    <t>− google.ch/maps/ avec distance de l'itinéraire pédestre et identification et brève description des offres de loisirs et des espaces extérieurs choisis et pertinents pour le groupe cible</t>
  </si>
  <si>
    <t>5. Distance à pied jusqu'à l'infrastructure sociale la plus proche</t>
  </si>
  <si>
    <t>− google.ch/maps/ avec distance de l'itinéraire piéton et identification et brève description de l'infrastructure sociale choisie et pertinente pour le groupe cible</t>
  </si>
  <si>
    <t>Logements</t>
  </si>
  <si>
    <t>Construction sans obstacles</t>
  </si>
  <si>
    <t>1. Exigences de base</t>
  </si>
  <si>
    <t>− Attestation de l’approbation 
de la construction, avec 
d’éventuels renvois aux exigences relatives à la construction sans obstacles/confirmation d’un service spécialisé/auto-déclaration</t>
  </si>
  <si>
    <t>− Approbation de la construction, 
justificatifs de la résolution des 
éventuelles conditions</t>
  </si>
  <si>
    <t>− Confirmation ou procès-verbaux des entretiens préalables avec les organisations spécialisées concernées ou document comparable
− Permis de construire avec les éventuelles conditions relatives à l'absence d'obstacles
− Confirmation d'autorisation de construire</t>
  </si>
  <si>
    <t>Logements &amp; Bureaux</t>
  </si>
  <si>
    <t>Construction sans
obstacles</t>
  </si>
  <si>
    <t>2. Exigences accrues</t>
  </si>
  <si>
    <t>− Détermination des objectifs 
Études préliminaires (niveau 
visé de l’absence d’obstacles)</t>
  </si>
  <si>
    <t>−  Plans indiquant les mesures
− Liste des mesures dans l’outil d’aide SNBS «Construction sans obstacles»</t>
  </si>
  <si>
    <t>−  Plans actualisés; photos des 
mesures mises en œuvre
− Mise à jour des mesures dans 
l’outil d’aide SNBS «Construction sans obstacles»</t>
  </si>
  <si>
    <t>Outil d’aide SNBS 122 «Construction sans obstacles»</t>
  </si>
  <si>
    <t>Architecte, EG</t>
  </si>
  <si>
    <r>
      <t xml:space="preserve">− Outil d'aide SNBS "Construction sans obstacles" dûment rempli
− Plans d'ensemble et plans détaillés qui renseignent sur les points à respecter
</t>
    </r>
    <r>
      <rPr>
        <sz val="9"/>
        <color rgb="FF0070C0"/>
        <rFont val="Arial"/>
        <family val="2"/>
      </rPr>
      <t>− Documentation photographique après la réalisation</t>
    </r>
  </si>
  <si>
    <t>− Baufreigabebestätigung, mit
allfälligen Verweisen auf die
Anforderungen bezüglich
des hindernisfreien Bauens/
Bestätigung Fachstelle/
Selbstdeklaration
− Bei Abweichung zu SIA 500 ist eine Beurteilung durch eine qualifizierte Fachstelle (z. B. Hindernisfreie
Architektur – Die Schweizer Fachstelle, Procap) erforderlich.</t>
  </si>
  <si>
    <t>BS</t>
  </si>
  <si>
    <t>−  Plans indiquant les mesures
− Liste de contrôle complétée 
de la fiche technique 062 
pour la phase de projet</t>
  </si>
  <si>
    <t>−  Plans actualisés; photos des 
mesures mises en œuvre
− Liste de contrôle complétée de 
la fiche technique 062 pour la 
phase de réalisation</t>
  </si>
  <si>
    <t>Espaces d'interaction sociale</t>
  </si>
  <si>
    <t>1. Lieux de rencontre à l'extérieur</t>
  </si>
  <si>
    <t>−  Détermination des objectifs: 
planification stratégique 
(offre planifiée)
− Déduction «Intégration dans 
le contexte»</t>
  </si>
  <si>
    <t>− Concept d’affectation 
− Plans 
− Déductions relatives aux différents points</t>
  </si>
  <si>
    <t>− Documents actualisés</t>
  </si>
  <si>
    <t>Paysagiste</t>
  </si>
  <si>
    <t>− Considération du contexte et détermination des offres (brève description)
− Concept d'affectation de l'espace extérieur semi−public ou public
− Plan des environs avec identification des offres de rencontre et de séjour dans l'espace extérieur (p. ex. ameublement tel qu'un banc, places de jeux, zones couvertes, terrasse commune sur le toit ou places, etc.)</t>
  </si>
  <si>
    <t>13 Qualité d'usage</t>
  </si>
  <si>
    <t>2. Lieux de rencontre à l'intérieur du bâtiment</t>
  </si>
  <si>
    <t>− Considération du contexte et détermination des offres (brève description)
− Concept d'affectation de l'espace intérieur semi-public ou public.
− Plans d'ensemble avec identification des offres de rencontre et de séjour à l'intérieur (espaces non définis par le programme, p. ex. espaces communs).</t>
  </si>
  <si>
    <t>3. Espaces seuils</t>
  </si>
  <si>
    <t>−  Détermination des objectifs: 
planification stratégique 
(offre planifiée)</t>
  </si>
  <si>
    <t>− Plans 
− Déductions relatives aux différents points</t>
  </si>
  <si>
    <t>− Détermination et déclarations concernant l'offre des espaces de seuil
− Plans d'ensemble avec identification des passages entre les sphères privées, communes et publiques (p. ex. voies d'accès, entrées d'immeuble, cages d'escalier, mobilier tel qu'un banc, espace de rangement dans la zone d'entrée principale).</t>
  </si>
  <si>
    <t>4. Cohérence du lieu, du programme, de l’aménagement et de l’exploitation</t>
  </si>
  <si>
    <t>− Justification des aspects tirés du critère 111</t>
  </si>
  <si>
    <t>− Concept d’affectation 
− Plans 
− Déductions relatives aux différents points
− Justification des aspects tirés des critères 112, 113 und 212</t>
  </si>
  <si>
    <t>Architecte, EG / Maître d'ouvrage</t>
  </si>
  <si>
    <t xml:space="preserve">− Ancrage des espaces d'interaction sociale dans le cahier des charges (extrait)
− Ancrer les espaces d'interaction sociale dans le concept d'affectation et d'exploitation
− Montrer l'ancrage dans le concept de participation
− Concept pour les soins de longue durée
</t>
  </si>
  <si>
    <t>Sécurité</t>
  </si>
  <si>
    <t>1. Tracé des chemins sur la parcelle</t>
  </si>
  <si>
    <t>− Plan des aménagements extérieurs, plans et façades, 
désignation des espaces favorisant les rencontres, concept d’éclairage</t>
  </si>
  <si>
    <t>Conseiller en développement durable</t>
  </si>
  <si>
    <t>− Plan des aménagements extérieurs à l'échelle avec indication du cheminement sur la parcelle et des flux de circulation et de personnes ainsi que des installations dans l'espace extérieur (p. ex. places de jeux).
− Plans d'ensemble à l'échelle du rez-de-chaussée et des sous-sols avec identification des infrastructures telles que les boîtes aux lettres, les espaces de rangement, les buanderies, les places de stationnement pour voitures/vélos, etc.</t>
  </si>
  <si>
    <t>2.  Éclairage et orientation</t>
  </si>
  <si>
    <t>Paysagiste &amp; planificateur électrique</t>
  </si>
  <si>
    <t>− Concept d'éclairage pour l'intérieur et l'extérieur
− Catalogue des luminaires et justification des mesures prises pour minimiser la pollution lumineuse
− Extrait du descriptif de construction ou du cahier des charges concernant l'automatisation de l'éclairage</t>
  </si>
  <si>
    <t>3. Sécurité des cheminements en dehors de la parcelle</t>
  </si>
  <si>
    <t>− Plan avec les chemins déterminants, évaluation de la 
sécurité des chemins déterminants et plan d’action</t>
  </si>
  <si>
    <t>− Justification des trajets sûrs selon l'aide à l'application par le planificateur de mobilité</t>
  </si>
  <si>
    <t>Qualité de l'air intérieur</t>
  </si>
  <si>
    <t>1. Débit d'air neuf</t>
  </si>
  <si>
    <t>− Données</t>
  </si>
  <si>
    <t>− Outil d’aide SNBS
− Calculs compréhensibles 
avec plans (cf. liste fiche-critère)</t>
  </si>
  <si>
    <t>−  Outil d’aide SNBS actualisé
− Calculs compréhensibles et 
détaillés, plans détaillés et informations sur les composants 
(cf. liste fiche-critère)</t>
  </si>
  <si>
    <t>Outil d’aide SNBS 141 «Qualité de l’air intérieur»</t>
  </si>
  <si>
    <t>Planificateur CVC</t>
  </si>
  <si>
    <t>− Concept de technique du bâtiment/concept d'aération au moyen de schémas de principe sur la base d'une ventilation naturelle ou mécanique (débits d'air réglés selon les besoins en fonction de l'utilisation des locaux pour obtenir une bonne qualité de l'air ambiant : teneur en CO2 et humidité de l'air).
− Description de la construction CVC
− Justification au moyen de l'outil d'aide SNBS, y compris documentation et commentaire pour chaque note partielle</t>
  </si>
  <si>
    <t>14 Bien-être et santé</t>
  </si>
  <si>
    <t>2. Humidité de l'air intérieur</t>
  </si>
  <si>
    <t>−  Outil d’aide SNBS
− Concept de ventilation et 
fiches techniques (cf. liste fiche-critère)</t>
  </si>
  <si>
    <t>−  Outil d’aide SNBS actualisé
− Mise en œuvre du concept de 
ventilation avec plans détaillés 
et informations sur les composants et la matérialisation (cf. liste fiche-critère)</t>
  </si>
  <si>
    <t>3. Qualité de l'air neuf</t>
  </si>
  <si>
    <t>−  Outil d’aide SNBS
− Concept de ventilation, 
fiches techniques et documents justificatifs (cf. liste fiche-critère)</t>
  </si>
  <si>
    <t>− Outil d’aide SNBS actualisé
− Mise en œuvre du concept de 
ventilation avec plans détaillés 
et informations sur les composants (cf. liste fiche-critère)</t>
  </si>
  <si>
    <t>− Déduction et documentation de la qualité de l'air ANF 1-3 selon SIA 382/1:2014 sur le site à l'aide des valeurs limites d'immissions déterminantes -&gt; voir aide à l'utilisation SNBS</t>
  </si>
  <si>
    <t>4.  Exploitation / maintenance / fonctionnalité</t>
  </si>
  <si>
    <t>−  Outil d’aide SNBS
− Plans, fiches techniques et 
textes des appels d’offres</t>
  </si>
  <si>
    <t>−  Outil d’aide SNBS actualisé
− Justificatifs relatifs à la mise en 
œuvre sur place, y compris les 
rapports d’hygiène et contrats 
de maintenance</t>
  </si>
  <si>
    <t>Polluants et rayonnement</t>
  </si>
  <si>
    <t>1. Radon (→ Minergie-ECO)</t>
  </si>
  <si>
    <r>
      <rPr>
        <b/>
        <sz val="9"/>
        <color rgb="FF000000"/>
        <rFont val="Arial"/>
        <family val="2"/>
      </rPr>
      <t>Mesures pour réduire la concentration de radon</t>
    </r>
    <r>
      <rPr>
        <sz val="9"/>
        <color indexed="8"/>
        <rFont val="Arial"/>
        <family val="2"/>
      </rPr>
      <t xml:space="preserve">
− Détermination des objectifs: 
planification stratégique 
(mesures de protection nécessaires contre le radon)</t>
    </r>
  </si>
  <si>
    <r>
      <rPr>
        <b/>
        <sz val="9"/>
        <color rgb="FF000000"/>
        <rFont val="Arial"/>
        <family val="2"/>
      </rPr>
      <t>Mesures pour réduire la concentration de radon</t>
    </r>
    <r>
      <rPr>
        <sz val="9"/>
        <color indexed="8"/>
        <rFont val="Arial"/>
        <family val="2"/>
      </rPr>
      <t xml:space="preserve">
− Liste des mesures prévues 
pour réduire l’exposition au 
radon. 
</t>
    </r>
    <r>
      <rPr>
        <b/>
        <sz val="9"/>
        <color rgb="FF000000"/>
        <rFont val="Arial"/>
        <family val="2"/>
      </rPr>
      <t xml:space="preserve">
Rénovations</t>
    </r>
    <r>
      <rPr>
        <sz val="9"/>
        <color indexed="8"/>
        <rFont val="Arial"/>
        <family val="2"/>
      </rPr>
      <t xml:space="preserve">
− Résultats des mesurages de 
radon avant le début des 
travaux</t>
    </r>
  </si>
  <si>
    <r>
      <rPr>
        <b/>
        <sz val="9"/>
        <rFont val="Arial"/>
        <family val="2"/>
      </rPr>
      <t>Mesures pour réduire la concentration de radon</t>
    </r>
    <r>
      <rPr>
        <sz val="9"/>
        <rFont val="Arial"/>
        <family val="2"/>
      </rPr>
      <t xml:space="preserve">
− Liste des mesures mises en 
œuvre
</t>
    </r>
    <r>
      <rPr>
        <b/>
        <sz val="9"/>
        <rFont val="Arial"/>
        <family val="2"/>
      </rPr>
      <t>Mesures de l’air intérieur (radon)</t>
    </r>
    <r>
      <rPr>
        <sz val="9"/>
        <rFont val="Arial"/>
        <family val="2"/>
      </rPr>
      <t xml:space="preserve">
− Résultats des mesures de radon dans l’air intérieur</t>
    </r>
  </si>
  <si>
    <t>Conseiller en développement durable &amp; CVC, Planificateur électrique, Architecte, EG</t>
  </si>
  <si>
    <t>2. Rayonnement non ionisant
(→ Minergie-ECO)</t>
  </si>
  <si>
    <t>− Plan de zones RNI 
− Exigences selon Minergie-ECO</t>
  </si>
  <si>
    <t>−  Plan de zones RNI mis à jour 
en cas de modifications importantes du projet</t>
  </si>
  <si>
    <t>Planificateur électrique</t>
  </si>
  <si>
    <t>− Plans de zones RNI selon la "directive de planification Rayonnement non ionisant (PR-RNI)" de l'Office des bâtiments de la ville de Zurich pour tous les étages, y compris les sous-sols.
− Calcul des champs magnétiques et marquage dans le plan de zones RNI
− Plan d'installation électrique avec lignes principales, zones de montée et installations de distribution de courant fort</t>
  </si>
  <si>
    <t>3. Émissions de formaldéhyde provenant de matériaux de construction (→ Minergie-ECO)</t>
  </si>
  <si>
    <t>−  Exigences en matière de documentation des produits selon 
Minergie-ECO</t>
  </si>
  <si>
    <t>Conseiller en développement
durable</t>
  </si>
  <si>
    <r>
      <rPr>
        <sz val="9"/>
        <rFont val="Arial"/>
        <family val="2"/>
      </rPr>
      <t>− Auto-évaluation avec justification par la direction des travaux</t>
    </r>
    <r>
      <rPr>
        <sz val="9"/>
        <color theme="4" tint="-0.249977111117893"/>
        <rFont val="Arial"/>
        <family val="2"/>
      </rPr>
      <t xml:space="preserve">
− Impression de la liste de produits Lignum avec désignation des matériaux en bois utilisés ou fiches techniques actuelles des produits.
− Attestations de contrôle avec résultats de mesure en laboratoire des produits de construction utilisés  
− Fiches techniques avec indication du type de colle ou de l'émission de formaldéhyde du produit
− Compilation sous forme de documentation de produit selon Minergie-ECO</t>
    </r>
  </si>
  <si>
    <t>4. Émissions de solvants provenant de matériaux de construction
(→ Minergie-ECO)</t>
  </si>
  <si>
    <r>
      <rPr>
        <sz val="9"/>
        <rFont val="Arial"/>
        <family val="2"/>
      </rPr>
      <t>− Auto-évaluation avec justification par la direction des travaux</t>
    </r>
    <r>
      <rPr>
        <sz val="9"/>
        <color theme="4" tint="-0.249977111117893"/>
        <rFont val="Arial"/>
        <family val="2"/>
      </rPr>
      <t xml:space="preserve">
− Fiches techniques des produits et fiches de données de sécurité avec déclaration d'absence de solvants
− Certificats relatifs aux produits
− Attestations de contrôle avec résultats de mesure en laboratoire des produits de construction utilisés  
− Compilation sous la forme d'une documentation de produit selon Minergie-ECO</t>
    </r>
  </si>
  <si>
    <t>5. Mesures de l’air intérieur (Formaldéhyde + COVT)
(→ Minergie-ECO)</t>
  </si>
  <si>
    <t>−  Résultats des mesures de formaldéhyde dans l’air intérieur
− Résultats des mesures de 
COVT dans l’air intérieur</t>
  </si>
  <si>
    <r>
      <rPr>
        <sz val="9"/>
        <rFont val="Arial"/>
        <family val="2"/>
      </rPr>
      <t>− Auto-évaluation avec justification par la direction des travaux</t>
    </r>
    <r>
      <rPr>
        <sz val="9"/>
        <color theme="4" tint="-0.249977111117893"/>
        <rFont val="Arial"/>
        <family val="2"/>
      </rPr>
      <t xml:space="preserve">
− Convenir avec l'organisme de certification du concept de mesure, du nombre de mesures et de leur emplacement (les mesures doivent être effectuées jusqu'à 1 mois après la fin des derniers travaux de construction).
− Résultats des mesures de formaldéhyde et de COVT dans l'air ambiant</t>
    </r>
  </si>
  <si>
    <t>Microclimat</t>
  </si>
  <si>
    <t>1. Offre de surfaces perméables à l’extérieur</t>
  </si>
  <si>
    <t>− Proportion de surface des 
abords [m2] laissant pénétrer 
l’eau par rapport à la surface 
des abords totale [m2] 
− Plans des abords avec données intelligibles</t>
  </si>
  <si>
    <t>− Indice actualisé
− Plans actualisés</t>
  </si>
  <si>
    <t>Outil d'aide SNBS 143 «Microclimat»</t>
  </si>
  <si>
    <t>− Outil d'aide SNBS 143 "Microclimat" complété
− Concept d'aménagement des espaces verts avec plan schématique des revêtements selon les catégories du SNBS (plans colorés et quantifiés)</t>
  </si>
  <si>
    <t>2. Ombrage de zones à l'extérieur</t>
  </si>
  <si>
    <t>− Proportion de surface extérieure ombragée [m2] par 
rapport à la surface des 
abords totale [m2] 
− Plans des abords avec données intelligibles
− Justification de la conservation des arbres à grandes 
couronnes existants</t>
  </si>
  <si>
    <t>Paysagiste &amp; Architecte</t>
  </si>
  <si>
    <t>− Outil d'aide SNBS 143 "Microclimat" complété.
− Base de plan avec calcul de l'ombrage, les ombres portées horizontales stratifiées (arbres, auvents, abris, balcons, etc.) peuvent également être prises en compte (plans colorés et quantifiés).</t>
  </si>
  <si>
    <t>3. Facteurs de réflexion des surfaces</t>
  </si>
  <si>
    <t>− Concept paysager composé 
d’une étude (de faisabilité)
et des plans du concours 
avec des informations sur l’état des surfaces 
− Documents pertinents sur les aspects visés</t>
  </si>
  <si>
    <t>− Concept actualisé
− Documents actualisés</t>
  </si>
  <si>
    <t>Paysagiste &amp; Architecte, EG</t>
  </si>
  <si>
    <t>− Outil d'aide SNBS 143 "Microclimat" complété
− Vues de façades avec coloration des différents matériaux et leurs degrés de réflexion avec justification par le calcul des surfaces.
− Déduction des coefficients de réflexion selon l'aide à l'utilisation du SNBS
− Concept de couleur et de matérialisation de la façade</t>
  </si>
  <si>
    <t>4. Végétalisations de toitures et de façades</t>
  </si>
  <si>
    <t>− Concept d’espace extérieur 
avec des indications sur les 
arbres et les mesures de végétalisation
− Concept de gestion de la végétalisation</t>
  </si>
  <si>
    <t>−  Concept d’espace extérieur 
actualisé</t>
  </si>
  <si>
    <t>Architecte &amp; Paysagiste, Maître d'ouvrage/ EG</t>
  </si>
  <si>
    <t xml:space="preserve">− Outil d'aide SNBS 143 "Microclimat" complété
− Plans schématiques des paysages de toitures et des façades végétalisées avec les différentes formes de végétalisation
− Coupe schématique avec les structures en couches des toitures
− Identification de tous les cas rencontrés de végétalisation de toitures et de façades selon le SNBS
− Concept de gestion pour la végétalisation des toits et des façades
</t>
  </si>
  <si>
    <t>Protection thermique estivale</t>
  </si>
  <si>
    <t>1. Variante 1 : Évaluation globale des cas standards
Variante 2 : Justificatif chiffré
Variante 3 : Simulation</t>
  </si>
  <si>
    <t>− Variante 1: Justification selon la variante 1 de Minergie ou documentation des conditions mentionnées dans la norme SIA 180, avec justification de la quantité maximale de surfaces vitrées autorisées ou attestation de la demande Minergie (certificat Minergie provisoire) ou formulaires EN (MoPEC)
− Variante 2:  Justification au moyen de l’outil de justification Excel de Minergie ou selon la norme SIA 180, y compris documentation des surfaces de fenêtre et des éléments de construction, angle de l’horizon, matérialisation des éléments de construction, etc., ou attestation de la demande Minergie (certificat provisoire Minergie)
− Variante 3: Justification y compris documentation des paramètres de simulation</t>
  </si>
  <si>
    <t>− Variante 1:  Photos des mesures mises en œuvre, preuve de la valeur gtot de la protection solaire extérieure et du vitrage utilisés, ou certificat Minergie définitif
− Variante 2:   Actualisation des documents justificatifs ou certificat Minergie définitif
− Variante 3:  Actualisation des documents justificatifs</t>
  </si>
  <si>
    <t>Variante 1: Outil de justification Excel Minergie «Formulaire justificatif des labels de construction Minergie», onglet «Été», version actuelle
Variante 2: Outil de justification Excel de Minergie «Justificatif Minergie pour la protection thermique estivale, «Variante 2», version actuelle</t>
  </si>
  <si>
    <t>Physicien du bâtiment</t>
  </si>
  <si>
    <t>− Variante 1 : Documentation des conditions mentionnées, y compris justification du nombre max. de surfaces vitrées autorisées ou confirmation de la demande Minergie (certificat Minergie provisoire)
− Variante 2 : Justification au moyen de l'outil de justification Minergie-Excel, y compris documentation des fenêtres et des surfaces d'éléments de construction, angle d'horizon, matérialisation des éléments de construction, etc. ou confirmation de la demande Minergie (certificat Minergie provisoire)
− Variante 3 : Résultats de simulation, y compris documentation des paramètres de simulation</t>
  </si>
  <si>
    <t>2. Simulation tenant compte du climat futur</t>
  </si>
  <si>
    <t>− Justification y compris documentation des paramètres de simulation</t>
  </si>
  <si>
    <t>−  Actualisation des documents justificatifs</t>
  </si>
  <si>
    <t>− Résultats de la simulation, y compris la documentation des paramètres de simulation</t>
  </si>
  <si>
    <t>Protection thermique hivernale</t>
  </si>
  <si>
    <t>1.  Besoins de chaleur pour le chauffage</t>
  </si>
  <si>
    <t>−  Documentation ou attestation de la demande Minergie 
(certificat provisoire Minergie)</t>
  </si>
  <si>
    <t>−  Attestation, que les isolations ont été exécutées selon le bilan thermique, ou certificat définitif Minergie</t>
  </si>
  <si>
    <t>− Justificatif énergétique selon SIA 380/1 (justificatif du système) avec des plans schématiques et un calcul compréhensible de toutes les surfaces, valeurs U, ponts thermiques, etc.
− Demande Minergie remplie avec la preuve que Minergie est respecté.
− En cas de rénovation : Certificat CECB
− Certificat Minergie(-P/-A)</t>
  </si>
  <si>
    <t>2.  Courants d’air le long des surfaces froides</t>
  </si>
  <si>
    <t>− Justification y compris calculs et documentation</t>
  </si>
  <si>
    <t>−  Bulletins de livraison et fiche 
technique du verre utilisé</t>
  </si>
  <si>
    <t>− Justification, y compris calcul et documentation
− Justification de cas simples avec la SIA ou le cahier technique FEZ
− Résultats de simulation si une simulation selon le SNBS est nécessaire</t>
  </si>
  <si>
    <t>3. Étanchéité à l’air de l’enveloppe du bâtiment</t>
  </si>
  <si>
    <t>− Variante 1: concept d’étanchéité à l’air selon la norme 
SIA 180:2014, 3.6
− Variante 2: concept pour la 
mesure de l’étanchéité selon 
Minergie-P/-A (RiLuMi)</t>
  </si>
  <si>
    <t>− Variante 1: documentation 
photographique de la mise en œuvre du concept d’étanchéité 
à l’air selon la norme SIA 180:2014, 3.6
− Variante 2: rapport de mesure 
sur la mesure de l’étanchéité 
selon les exigences Minergie-P/-A, resp. de la norme 
SIA 180:2014</t>
  </si>
  <si>
    <t>− Variante 1 : Concept d'étanchéité à l'air selon la norme SIA 180:2014, 3.6
− Variante 2 : Concept de mesure de l'étanchéité à l'air selon Minergie-P/-A (RiLuMi)</t>
  </si>
  <si>
    <t>Lumière du jour</t>
  </si>
  <si>
    <t>1.  Autonomie en lumière naturelle (→ Minergie-ECO)</t>
  </si>
  <si>
    <t>−  Justification selon Minergie-ECO</t>
  </si>
  <si>
    <t>− Appels d’offres pour les fenêtres selon l’outil «Lumière du jour»
− Documents actualisés
− Indications sur les fenêtres réellement montées</t>
  </si>
  <si>
    <t>− Outil «Lumière du jour» de Minergie-ECO
− Autres outils reconnus par Minergie-ECO (www.minergie.ch/fr/certification/eco/) 
− SNBS outil d’aide 146 «Lumière naturelle »</t>
  </si>
  <si>
    <t>− Application de l'outil lumière du jour selon Minergie-ECO ou SN EN 17037
− Calcul compréhensible du degré de remplissage de la lumière du jour avec documentation du plan
− Prise en compte des exigences de l'aide à l'utilisation SNBS 2023</t>
  </si>
  <si>
    <t>Protection contre le bruit</t>
  </si>
  <si>
    <t xml:space="preserve">1. . Protection contre le bruit de l’enveloppe du bâtiment et entre unités d’utilisation (exigences accrues) </t>
  </si>
  <si>
    <t>−  Phase Études préliminaires: 
détermination des objectifs 
(exigences; points faibles 
potentiels)</t>
  </si>
  <si>
    <t>−  Justificatif de protection 
contre le bruit selon la norme SIA 181 assorti de justificatifs pour les éléments de construction concernés</t>
  </si>
  <si>
    <t xml:space="preserve">−  Attestation de la mise en œuvre effective de la protection contre le bruit selon la norme SIA 181 </t>
  </si>
  <si>
    <t>−Justificatif d'isolation acoustique selon la norme SIA 181:2020 avec justificatif pour les éléments de construction concernés ou confirmation de la demande Minergie-ECO (certificat provisoire y compris demande)
−Déclaration de planification de l'isolation acoustique selon Minergie-ECO</t>
  </si>
  <si>
    <t>Bureaux</t>
  </si>
  <si>
    <t>2. . Protection contre le bruit à l’intérieur de l’unité d’utilisation
(→ Minergie-ECO)</t>
  </si>
  <si>
    <t>−  Justificatif de protection 
contre le bruit selon la 
norme SIA 181:2006 avec 
justificatif pour les éléments 
de construction concernés 
ou attestation de la demande Minergie-ECO (certificat provisoire et demande)</t>
  </si>
  <si>
    <t>−  Confirmation que la protection 
contre le bruit a été mise en 
œuvre conformément à la 
norme SIA 181:2006 ou certificat définitif Minergie-ECO avec 
demande.</t>
  </si>
  <si>
    <t>−Justificatif de protection acoustique selon la norme SIA 181:2020 avec justification pour les éléments de construction concernés, resp. description des mesures ou calculs ou confirmation de la demande Minergie-ECO (certificat provisoire y compris demande).
−Déclaration de planification de l'isolation acoustique selon Minergie-ECO</t>
  </si>
  <si>
    <t>Protection contre le bruit - Bureaux et Bâtiments scolaires</t>
  </si>
  <si>
    <t>3. Acoustique des salles
(→ Minergie-ECO)</t>
  </si>
  <si>
    <t>−  Justificatif des durées de réverbération selon la norme 
SIA 181, la notice SUVA 
«Valeurs acoustiques limites 
et indicatives » ou la norme 
DIN 18041, ou attestation de 
la demande Minergie-ECO 
(certificat provisoire et demande)</t>
  </si>
  <si>
    <t>−  Confirmation que les mesures 
ont été mises en œuvre correctement ou certificat définitif 
Minergie-ECO avec la demande.</t>
  </si>
  <si>
    <t>−Justification des temps de réverbération selon la norme SIA 181:2006, la fiche SUVA "Valeurs limites et indicatives acoustiques" (chapitre 3.2) ou les normes DIN 18041 et DIN EN ISO 3382-2.
−Déclaration de planification de l'isolation acoustique selon Minergie-ECO</t>
  </si>
  <si>
    <t>Bureaux &amp;
BS</t>
  </si>
  <si>
    <t>Protection contre le bruit - Logements</t>
  </si>
  <si>
    <t>−Dans les bâtiments d'habitation, l'exigence de la grandeur mesurée 3 est considérée comme remplie sans justification spécifique, car
l'acoustique des locaux dépend fortement de l'aménagement des locataires.</t>
  </si>
  <si>
    <t>Pour les logements, 0.5 point fixe, sans justificatif.</t>
  </si>
  <si>
    <t>21 Cycle de vie</t>
  </si>
  <si>
    <t>Coûts du cycle de vie</t>
  </si>
  <si>
    <t>1. Approche globale (méthode qualitative ou quantitative)</t>
  </si>
  <si>
    <t>−  Quantitatif
p. ex. outil IFMA, outil ETH-LCA (état avant-projet)
ou
− Qualitatif
Outil d’aide SNBS «Coûts du 
cycle de vie – méthode qualitative» avec la justification et la 
documentation correspondantes</t>
  </si>
  <si>
    <t>− Calculs actualisés et outil d'aide</t>
  </si>
  <si>
    <t>−  Les coûts du cycle de vie peuvent être calculés à l’aide d’un instrument quantitatif reconnu dans 
le secteur (Outil IFMA ou instrument comparable).
− Outil d’aide SNBS 211 «Coûts du cycle de vie – méthode qualitative» (Logements et Administration)
− Outil d’aide SNBS 211 «Coûts du cycle de vie – Bâtiments scolaires»</t>
  </si>
  <si>
    <t>Maître d'ouvrage &amp; planificateur des coûts / gestion de la construction</t>
  </si>
  <si>
    <t>Méthode quantitative
− Calcul des CCV concernant l'eCCC-Bât et sous les hypothèses selon la description du critère (Important : ventilation des coûts selon l'eCCC-Bât dans le devis).
− Utilisation de l'outil IFMA et soumission sous forme d'outil Excel.
− Documentation et justification des données adaptées
− Calcul du benchmark selon l'aide à l'utilisation SNBS.  
Méthode qualitative
−Application de l'outil d'aide SNBS qualitatif et remise des annexes et justifications correspondantes</t>
  </si>
  <si>
    <t>Planification et réalisation pour une exploitation optimale</t>
  </si>
  <si>
    <t>1. Liste de contrôle : planification et réalisation en adéquation avec l’exploitation</t>
  </si>
  <si>
    <t>− Évaluation de la liste de contrôle : planification en adéquation avec l’exploitation</t>
  </si>
  <si>
    <t>−  Évaluation de la liste de 
contrôle : planification en 
adéquation avec l’exploitation actualisée
− Justificatif du point de vue 
de l’exploitant vis-à-vis de la 
planification au moyen d’un 
tableau des prestations/cahier des charges</t>
  </si>
  <si>
    <t>Outil d’aide SNBS 212 «Planification et réalisation en adéquation avec l’exploitation»</t>
  </si>
  <si>
    <t>Maître d'ouvrage / Exploitant</t>
  </si>
  <si>
    <t>− Évaluation au moyen de la liste de contrôle "planification en adéquation avec l'exploitation" (pour plus de détails, voir la description des critères SNBS)</t>
  </si>
  <si>
    <t>2. Application des concepts et des tâches en adéquation avec la phase</t>
  </si>
  <si>
    <t>−  Concept d’affectation servant de base pour le concept d’exploitation</t>
  </si>
  <si>
    <t>− Justification de l’application 
des tâches conformément 
aux phases (selon la liste ci-dessus)
− Concept d’exploitation/concept de gestion en adéquation avec les phases, fondé 
sur le concept d’affectation</t>
  </si>
  <si>
    <t>−  Actualisation phase par phase 
des justificatifs de l’application 
des tâches (selon la liste ci-dessus)
− Concept d’exploitation et de 
gestion achevé, fondé sur le 
concept d’affectation
− Concept et manuel de l’exploitant</t>
  </si>
  <si>
    <r>
      <t xml:space="preserve">− Concept d'utilisation et d'exploitation
− Concept d'exploitation en fonction des phases
</t>
    </r>
    <r>
      <rPr>
        <sz val="9"/>
        <color theme="4" tint="-0.249977111117893"/>
        <rFont val="Arial"/>
        <family val="2"/>
      </rPr>
      <t>− Concept final d'exploitation et de gestion
− Concept d'exploitation et manuel de l'exploitant</t>
    </r>
  </si>
  <si>
    <t>Démontabilité et réemploi</t>
  </si>
  <si>
    <t>1. Accessibilité des installations techniques du bâtiment
(→ Minergie-ECO)</t>
  </si>
  <si>
    <t>− Description du concept technique du bâtiment complétée par des croquis ou des plans qui renseignent sur 
l’accessibilité des installations</t>
  </si>
  <si>
    <t>− Photos</t>
  </si>
  <si>
    <t>Architecte &amp; Planificateur CVC</t>
  </si>
  <si>
    <t xml:space="preserve">− Plans des installations techniques : y compris l'occupation des locaux des installations techniques (installations)
− Plans d'ensemble montrant la matérialisation de la gaine et les surfaces.
− Concept de gaines techniques
− Plans de coordination CVCS avec indication des voies d'accès pour les grands appareils et installations.
</t>
  </si>
  <si>
    <t>2. Aptitude à la déconstruction non destructive (design for disassembly) (→ Minergie-ECO)</t>
  </si>
  <si>
    <t>Aspects 1–3 
− Confirmation avec la liste 
des éléments/sous-éléments/appareils qui seront démontables.
Aspect 4:
− Concept/plans</t>
  </si>
  <si>
    <t>Aspects 1–3 
− En cas de demande de l’office 
de certification (OC), la preuve 
de la démontabilité de composants sélectionnés doit être apportée. 
− L’OC détermine les éléments 
pour lesquels la preuve doit 
être fournie. 
Aspect 4:
− Plans, contrat d’entreprise, 
description, rapport, documentation photographique</t>
  </si>
  <si>
    <t>voir description des critères SNBS</t>
  </si>
  <si>
    <t>3. Réutilisation des groupes d’éléments de construction</t>
  </si>
  <si>
    <t>− Plans du projet de construction 
− Déclaration d’intention</t>
  </si>
  <si>
    <t>− Plans
− Listes de réutilisation</t>
  </si>
  <si>
    <t>4. Documentation des matériaux</t>
  </si>
  <si>
    <t>− Concept</t>
  </si>
  <si>
    <t>− Registre numérique des matériaux</t>
  </si>
  <si>
    <t>22 Potentiel d'utilisation du bâtiment et de son emplacement</t>
  </si>
  <si>
    <t>Dangers naturels</t>
  </si>
  <si>
    <t xml:space="preserve">1.  Risques induits par les dangers naturels (qualité de l’emplacement) </t>
  </si>
  <si>
    <r>
      <t xml:space="preserve">− Détermination des objectifs, 
phase Planification stratégique: clarification des 
risques sur le site et des objectifs de protection visés 
selon la SIA 261 et 261/1.
</t>
    </r>
    <r>
      <rPr>
        <b/>
        <sz val="9"/>
        <color rgb="FF000000"/>
        <rFont val="Arial"/>
        <family val="2"/>
      </rPr>
      <t>Rénovations</t>
    </r>
    <r>
      <rPr>
        <sz val="9"/>
        <color indexed="8"/>
        <rFont val="Arial"/>
        <family val="2"/>
      </rPr>
      <t xml:space="preserve">
− Clarification du besoin d’une 
vérification en matière de 
sécurité sismique selon 
SIA 269/8</t>
    </r>
  </si>
  <si>
    <t>−  Résultats des clarifications 
issues de l’examen préliminaire</t>
  </si>
  <si>
    <t>− Justificatifs en matière d’objectif de protection</t>
  </si>
  <si>
    <t>Outil d’évaluation en ligne: consultation des risques sur le site (https://www.protection-dangers-naturels.ch/architecte/aides-a-la-planification/snbs.html)</t>
  </si>
  <si>
    <t>− Utilisation de l'outil en ligne (https://www.protection-dangers-naturels.ch/architecte/aides-a-la-planification/snbs.html)</t>
  </si>
  <si>
    <t>2.  Qualité du bâtiment en matière de protection des dangers naturels</t>
  </si>
  <si>
    <r>
      <rPr>
        <b/>
        <sz val="9"/>
        <color rgb="FF000000"/>
        <rFont val="Arial"/>
        <family val="2"/>
      </rPr>
      <t>Nouvelles constructions</t>
    </r>
    <r>
      <rPr>
        <sz val="9"/>
        <color indexed="8"/>
        <rFont val="Arial"/>
        <family val="2"/>
      </rPr>
      <t xml:space="preserve">
− Justification du niveau de 
protection atteint selon la 
SIA 261 et SIA 261/1 ainsi 
qu’une liste des mesures 
envisagées. 
− La sécurité sismique est 
considérée comme atteinte 
(aucun justificatif nécessaire).
</t>
    </r>
    <r>
      <rPr>
        <b/>
        <sz val="9"/>
        <color rgb="FF000000"/>
        <rFont val="Arial"/>
        <family val="2"/>
      </rPr>
      <t>Rénovations</t>
    </r>
    <r>
      <rPr>
        <sz val="9"/>
        <color indexed="8"/>
        <rFont val="Arial"/>
        <family val="2"/>
      </rPr>
      <t xml:space="preserve">
− Si les objectifs de protection 
recommandés ne sont pas 
atteints: liste des mesures prévues avec preuve de proportionnalité et de rentabilité 
(p. ex. avec Prevent-Building), resp. facteur de conformité visé selon la 
SIA 269/8.</t>
    </r>
  </si>
  <si>
    <t>Outil d’évaluation en ligne: vue d’ensemble des dangers et aide interactive à la planification des 
mesures de protection (https://www.protection-dangers-naturels.ch/architecte/aides-a-la-planification/snbs.html)</t>
  </si>
  <si>
    <t>Ingénieur civil &amp; architecte / EG</t>
  </si>
  <si>
    <t>voir la description des critères SNBS, respecter l'aide à l'utilisation SNBS</t>
  </si>
  <si>
    <t>Densité d'occupation - Logements</t>
  </si>
  <si>
    <t>Logements 1. Surface de référence énergétique moyenne par personne</t>
  </si>
  <si>
    <t>−  Consigner la valeur cible 
dans les cahiers des 
charges</t>
  </si>
  <si>
    <t>− Plans avec indication AE, 
liste des logements
− Calcul AE/personne dans 
l’outil SNBS «Densité d’occupation»</t>
  </si>
  <si>
    <t>−  Plans actualisés
− Éventuellement justificatif d’occupation minimale</t>
  </si>
  <si>
    <t>Outil d’aide SNBS 222 «Densité d’occupation»</t>
  </si>
  <si>
    <t>− Justification transparente des surfaces selon SIA 416 ou calcul de la surface de référence énergétique en relation avec la justification du système par la physique du bâtiment.
− Déduction et calculs de l'indice au moyen de l'outil d'aide SNBS 222 "Densité d'utilisation".</t>
  </si>
  <si>
    <t>Densité d'occupation - Administration</t>
  </si>
  <si>
    <t>Administration 1. Efficience d’occupation des surfaces SU/SP</t>
  </si>
  <si>
    <t>− Plans avec SP et SU
− Calcul SU/SP dans l'outil d'aide SNBS « Densité d'utilisation »</t>
  </si>
  <si>
    <t>− Plans et calculs actualisés</t>
  </si>
  <si>
    <t>− Justificatif de surface transparent et compréhensible selon SIA 416
− Déduction et calculs Ratio</t>
  </si>
  <si>
    <t>Densité d'occupation - Bâtiments scolaires</t>
  </si>
  <si>
    <t>Bâtiments scolaires 1. Efficience d’occupation des surfaces SU/SP</t>
  </si>
  <si>
    <r>
      <rPr>
        <b/>
        <sz val="9"/>
        <color rgb="FF000000"/>
        <rFont val="Arial"/>
        <family val="2"/>
      </rPr>
      <t>Cas 1</t>
    </r>
    <r>
      <rPr>
        <sz val="9"/>
        <color indexed="8"/>
        <rFont val="Arial"/>
        <family val="2"/>
      </rPr>
      <t xml:space="preserve">
− Plans et calculs actualisés
</t>
    </r>
    <r>
      <rPr>
        <b/>
        <sz val="9"/>
        <color rgb="FF000000"/>
        <rFont val="Arial"/>
        <family val="2"/>
      </rPr>
      <t>Cas 2</t>
    </r>
    <r>
      <rPr>
        <sz val="9"/>
        <color indexed="8"/>
        <rFont val="Arial"/>
        <family val="2"/>
      </rPr>
      <t xml:space="preserve">
− Plans et calculs actualisés</t>
    </r>
  </si>
  <si>
    <t>Flexibilité et variabilité d'affectation</t>
  </si>
  <si>
    <t>1. Flexibilité et variabilité d'affectation</t>
  </si>
  <si>
    <t>−  Détermination des objectifs 
(aspects liés à la flexibilité 
d’affectation)</t>
  </si>
  <si>
    <t>− Concept 
− Plans du projet avec indications des changements d’affectation possibles/sur l’adaptabilité</t>
  </si>
  <si>
    <t>− Concept actualisé
− Plans actualisés
− Mise en œuvre constructive</t>
  </si>
  <si>
    <t>− Plans avec les variantes d'utilisation possibles (y compris les variantes d'ameublement)
− Description intermédiaire de la flexibilité et de la variabilité d'utilisation : la description doit fournir des informations contextuelles sur la diversité, la possibilité de changement d'affectation, la possibilité de modification au sein d'une même utilisation - structures et aménagement, infrastructures communes et possibilité d'extension.</t>
  </si>
  <si>
    <t>Création de valeur régionale</t>
  </si>
  <si>
    <t>1. Part de contrats confiés dans la région sur le volume des investissements</t>
  </si>
  <si>
    <t>− Déclaration du montant total 
CFC 2 et des montants de 
contrats confiés dans la région 
(cf. outil d’aide SNBS)</t>
  </si>
  <si>
    <t>Outil SNBS 231 «Création de valeur régionale»</t>
  </si>
  <si>
    <t>Planificateur de coûts / gestion de la construction</t>
  </si>
  <si>
    <t>− Déclaration du volume total CFC2 ainsi que des mandats attribués dans l'environnement régional au moyen de l'outil d'aide SNBS 231 "Création de valeur régionale".</t>
  </si>
  <si>
    <t>Environnement</t>
  </si>
  <si>
    <t>31 Protection du climat</t>
  </si>
  <si>
    <t>Émissions de gaz à effet de serre de la 
construction</t>
  </si>
  <si>
    <t>1. Valeur du projet</t>
  </si>
  <si>
    <t>− Outil SNBS Énergie et 
EGES
− Calcul compréhensible de 
l’énergie grise/EGES avec 
des plans</t>
  </si>
  <si>
    <t>− Outil d’aide SNBS révisé
− Calcul détaillé et intelligible de 
l’énergie grise/EGES avec éléments de construction et plans</t>
  </si>
  <si>
    <t>−  Outils d’aide SNBS 311/312/313/321/322 «Énergie et émissions de gaz à effet de serre de la 
construction, l’exploitation et la mobilité»
− Formulaire justificatif des labels de construction Minergie version actuelle, fiche de travail Construction
(CP avant-projet uniquement) 
− Plug-in greenBIM pour Revit et ArchiCAD
− Logiciels admis par ecobau (p. ex. Enerweb 380/1 ECO, GREG, Lesosai, Thermo)</t>
  </si>
  <si>
    <t>2. Valeur résiduelle des bâtiments à déconstruire</t>
  </si>
  <si>
    <t>− Estimation du résultat</t>
  </si>
  <si>
    <t>− Justificatif éventuellement révisé de la surface de la nouvelle construction</t>
  </si>
  <si>
    <t>Émissions de gaz à effet de serre de l’exploitation</t>
  </si>
  <si>
    <t>1. Émissions de gaz à effet de serre de l’exploitation</t>
  </si>
  <si>
    <t>− Concept d’approvisionnement en énergie</t>
  </si>
  <si>
    <t>−  Outil SNBS Énergie et 
EGES
− Formulaires justificatifs du
CECB ou Minergie 
− Calcul compréhensible des 
besoins des différents 
champs d’application CVSE, 
accompagnés de schémas 
et de plans des installations</t>
  </si>
  <si>
    <t>− Documents révisés de la CP
− Fiches techniques et contrats 
d’entreprise ou factures des 
appareils et luminaires</t>
  </si>
  <si>
    <t>Outils d’aide SNBS 311/312/313/321/322 «Énergie et émissions de gaz à effet de serre de la construction, l’exploitation et la mobilité»</t>
  </si>
  <si>
    <t>Émissions de gaz à effet de serre de la mobilité</t>
  </si>
  <si>
    <t>1. Émissions de gaz à effet de serre de la mobilité</t>
  </si>
  <si>
    <t>− Calcul compréhensible (outil 
d’aide SNBS)</t>
  </si>
  <si>
    <t>− Calculs actualisés</t>
  </si>
  <si>
    <t>− Outil relatif au cahier technique SIA 2039
− Outils d’aide SNBS 311/312/313/321/322 «Énergie et émissions de gaz à effet de serre de la 
construction, l’exploitation et la mobilité»</t>
  </si>
  <si>
    <t>− Documentation de la déduction des variables utilisées dans l'outil selon l'aide à l'utilisation.
− Autres documents, voir description des critères SNBS</t>
  </si>
  <si>
    <t>Besoins énergétiques pour la construction</t>
  </si>
  <si>
    <t>− Outil SNBS Énergie et EGES
− Calcul compréhensible de 
l’énergie grise avec des 
plans</t>
  </si>
  <si>
    <t>− Outil d’aide SNBS révisé
− Calcul détaillé et intelligible de 
l’énergie grise avec éléments 
de construction et plans</t>
  </si>
  <si>
    <t>−  Outils d’aide SNBS 311/312/313/321/322 «Énergie et émissions de gaz à effet de serre de la 
construction, l’exploitation et la mobilité»
− Formulaire justificatif des labels de construction Minergie Version 2023.1, Fiche de travail Construction
(CP avant-projet uniquement, méthode d’évaluation 2 «Minergie-ECO» uniquement) 
− Plug-in greenBIM pour Revit et ArchiCAD
− Logiciels admis par ecobau (p. ex. Enerweb 380/1 ECO, GREG, Lesosai, Thermo)</t>
  </si>
  <si>
    <t>− Justificatifs de SRE du bâtiment existant et de la nouvelle construction
− Justificatif de la date (année) de construction du bâtiment existant</t>
  </si>
  <si>
    <t>Besoins énergétiques pour l'exploitation</t>
  </si>
  <si>
    <t>1. Besoin total en énergie de l’exploitation</t>
  </si>
  <si>
    <t>− Concept d’approvisionnement en énergie
− Définition des objectifs dans 
la phase 2</t>
  </si>
  <si>
    <t>− Outil SNBS Énergie et EGES
− Formulaire justificatif Minergie ou CECB pour les bâtiments existants/rénovations
− Calculs des besoins compréhensibles des différents 
champs d’application CVSE, 
accompagnés de plans</t>
  </si>
  <si>
    <t>− Documents révisés de la CP
− Fiches techniques et contrats/factures d’entreprise pour 
les appareils et luminaires</t>
  </si>
  <si>
    <t>−  Outils d’aide SNBS 311/312/313/321/322 «Énergie et émissions de gaz à effet de serre de la 
construction, l’exploitation et la mobilité»
− Formulaire justificatif des labels de construction Minergie sur la plateforme des labels 
− CECB ou CECB plus
− Tous les outils Minergie admis</t>
  </si>
  <si>
    <t>Physicien du bâtiment &amp; CVC &amp; planificateur électrique</t>
  </si>
  <si>
    <r>
      <t xml:space="preserve">En plus des justificatifs mentionnés dans la description des critères SNBS, il est nécessaire de fournir les documents suivants :
− Schéma du chauffage et de l'eau chaude
− Schéma de la ventilation et liste des débits d'air
− Schéma et calcul de l'installation frigorifique / de la production de froid
− Justificatif d'éclairage selon SIA 387/4 pour les bâtiments fonctionnels
− PACesti, pour justifier le coefficient de performance annuel de la pompe à chaleur
− </t>
    </r>
    <r>
      <rPr>
        <sz val="9"/>
        <color theme="4" tint="-0.249977111117893"/>
        <rFont val="Arial"/>
        <family val="2"/>
      </rPr>
      <t>Protocole de mise en service de la production de chaleur
− Protocole de mise en service de la ventilation
− Protocole de mise en service de l'installation PV
− Justificatif d'éclairage pour les bâtiments fonctionnels</t>
    </r>
  </si>
  <si>
    <t>2. Produit d'électricité</t>
  </si>
  <si>
    <t>− Déclaration d’intention concernant le produit ultérieurement utilisé (p. ex. dans la 
description de la construction), avec identification de 
l’électricité du fournisseur 
d’énergie</t>
  </si>
  <si>
    <t>− Justificatif de commande du 
produit ultérieurement utilisé, 
avec identification de l’électricité du fournisseur d’énergie 
ou certificat</t>
  </si>
  <si>
    <t>Chantier</t>
  </si>
  <si>
    <t>1. Déconstruction de bâtiments existants</t>
  </si>
  <si>
    <t>− Plan de la situation, photos 
numériques de l’état existant</t>
  </si>
  <si>
    <t>− Photos numériques de la 
phase de déconstruction, justificatifs d’élimination des déchets</t>
  </si>
  <si>
    <t>EG</t>
  </si>
  <si>
    <t xml:space="preserve">− Preuves comme dans le descriptif et le catalogue des exigences Minergie-ECO
− Plan de situation et photos de l'état actuel
− Concept de déconstruction selon SIA 430 (indications sur la réutilisation, le recyclage ou l'élimination des fractions de matériaux produites et leurs quantités)
</t>
  </si>
  <si>
    <t>33 Préservation des ressources et protection de l'environnement</t>
  </si>
  <si>
    <t>2. Détermination des polluants des bâtiments (→ Minergie-ECO)</t>
  </si>
  <si>
    <t>− Rapport de détermination 
des polluants d’un bâtiment</t>
  </si>
  <si>
    <t>− Contrat d’entreprise de l’entreprise de transformation ou de 
déconstruction mandatée et/ou 
de l’entreprise d’assainissement des polluants agréée par 
la SUVA, documentation avec 
photos de la phase de transformation ou de déconstruction, descriptif des éventuelles 
mesures d’assainissement et, 
le cas échéant, mesures de 
surveillance et/ou de contrôle, 
justificatif d’élimination</t>
  </si>
  <si>
    <t>− Rapport d'analyse préliminaire du bâtiment 
− Preuve de l'analyse préliminaire du bâtiment pour l'amiante et les PCB et de leur élimination dans les règles de l'art (si le bâtiment a été construit avant 1990) ou copie du certificat Minergie/-P/-A/-Eco correspondant.</t>
  </si>
  <si>
    <t>3. Protection de la qualité de l’air</t>
  </si>
  <si>
    <t>− Attestation du respect des exigences sur le chantier
− Documentation des machines 
et appareils en matière de filtre 
à particules
− Éventuels contrôles par échantillonnage sur les grands chantiers</t>
  </si>
  <si>
    <t>Direction des travaux / EG</t>
  </si>
  <si>
    <r>
      <t xml:space="preserve">− Justifier l'auto-évaluation dans la plateforme de labellisation, aucun justificatif n'est nécessaire.
− Extrait des conditions spécifiques à l'objet des contrats d'entreprise
</t>
    </r>
    <r>
      <rPr>
        <sz val="9"/>
        <color theme="4" tint="-0.249977111117893"/>
        <rFont val="Arial"/>
        <family val="2"/>
      </rPr>
      <t>− Documentation des machines et des appareils concernant les filtres à particules
− Confirmation de l'entrepreneur que toutes les machines disposent de filtres à particules (si nécessaire), éventuellement contrôle par sondage</t>
    </r>
  </si>
  <si>
    <t>4. Évacuation et traitement des eaux de chantiers</t>
  </si>
  <si>
    <r>
      <rPr>
        <b/>
        <sz val="9"/>
        <color rgb="FF000000"/>
        <rFont val="Arial"/>
        <family val="2"/>
      </rPr>
      <t>Grands chantiers</t>
    </r>
    <r>
      <rPr>
        <sz val="9"/>
        <color indexed="8"/>
        <rFont val="Arial"/>
        <family val="2"/>
      </rPr>
      <t xml:space="preserve">
− Concept d’évacuation des 
eaux
</t>
    </r>
    <r>
      <rPr>
        <b/>
        <sz val="9"/>
        <color rgb="FF000000"/>
        <rFont val="Arial"/>
        <family val="2"/>
      </rPr>
      <t>Petits chantiers</t>
    </r>
    <r>
      <rPr>
        <sz val="9"/>
        <color indexed="8"/>
        <rFont val="Arial"/>
        <family val="2"/>
      </rPr>
      <t xml:space="preserve">
− Aucun justificatif</t>
    </r>
  </si>
  <si>
    <t>Ingénieur civil / EG</t>
  </si>
  <si>
    <r>
      <rPr>
        <sz val="9"/>
        <color theme="1"/>
        <rFont val="Arial"/>
        <family val="2"/>
      </rPr>
      <t>− Justifier l'auto-évaluation dans la plateforme de labellisation, aucune preuve nécessaire</t>
    </r>
    <r>
      <rPr>
        <sz val="9"/>
        <color theme="4" tint="-0.249977111117893"/>
        <rFont val="Arial"/>
        <family val="2"/>
      </rPr>
      <t xml:space="preserve">
− Mesures de protection des eaux souterraines
− Concept de drainage selon SIA 431</t>
    </r>
  </si>
  <si>
    <t>5. Protection du sol
(→ Minergie-ECO)</t>
  </si>
  <si>
    <t>− Concept de protection du sol</t>
  </si>
  <si>
    <t>− Description des mesures de protection du sol mises en 
œuvre, photos du chantier à 
l’appui</t>
  </si>
  <si>
    <r>
      <t xml:space="preserve">− Justifier l'auto-évaluation dans la plateforme de labellisation, aucun justificatif n'est nécessaire
</t>
    </r>
    <r>
      <rPr>
        <sz val="9"/>
        <color theme="4" tint="-0.249977111117893"/>
        <rFont val="Arial"/>
        <family val="2"/>
      </rPr>
      <t>− Concept de protection des sols selon Eco-CFC 201 ou copie du certificat Minergie/-P/-A/-Eco correspondant</t>
    </r>
  </si>
  <si>
    <t>Matériaux écologiques</t>
  </si>
  <si>
    <t>1. Bois (→ Minergie-ECO)</t>
  </si>
  <si>
    <t>− Certificats (CoC Chain of custody) jusqu’au fournisseur de 
l’entreprise de transformation) 
ou justificatif du certificat eco-Produits et bulletins de livraison associés à la commande</t>
  </si>
  <si>
    <r>
      <t xml:space="preserve">− Justifier l'auto-évaluation dans la plateforme de labellisation, aucun justificatif n'est nécessaire.
</t>
    </r>
    <r>
      <rPr>
        <sz val="9"/>
        <color theme="4" tint="-0.249977111117893"/>
        <rFont val="Arial"/>
        <family val="2"/>
      </rPr>
      <t>− Documents comme exigés dans le catalogue des exigences Minergie-ECO et dans la description des critères.</t>
    </r>
  </si>
  <si>
    <t>2. Béton de recyclage
(→ Minergie-ECO)</t>
  </si>
  <si>
    <r>
      <rPr>
        <b/>
        <sz val="9"/>
        <color rgb="FF000000"/>
        <rFont val="Arial"/>
        <family val="2"/>
      </rPr>
      <t>Nouvelle construction</t>
    </r>
    <r>
      <rPr>
        <sz val="9"/>
        <color indexed="8"/>
        <rFont val="Arial"/>
        <family val="2"/>
      </rPr>
      <t xml:space="preserve">
− Justificatif si aucun béton de 
recyclage ne peut être utilisé.</t>
    </r>
  </si>
  <si>
    <r>
      <rPr>
        <b/>
        <sz val="9"/>
        <color rgb="FF000000"/>
        <rFont val="Arial"/>
        <family val="2"/>
      </rPr>
      <t>Nouvelle construction</t>
    </r>
    <r>
      <rPr>
        <sz val="9"/>
        <color indexed="8"/>
        <rFont val="Arial"/>
        <family val="2"/>
      </rPr>
      <t xml:space="preserve">
− Liste des quantités selon les 
types de béton utilisés ou la totalité des bons de livraison du 
béton
− Recettes du béton avec indication de la classe de béton de 
recyclage.
− Si aucun béton de recyclage 
n’est disponible: formulaire de 
disponibilité du béton de recyclage rempli 
</t>
    </r>
    <r>
      <rPr>
        <b/>
        <sz val="9"/>
        <color rgb="FF000000"/>
        <rFont val="Arial"/>
        <family val="2"/>
      </rPr>
      <t>Modernisation</t>
    </r>
    <r>
      <rPr>
        <sz val="9"/>
        <color indexed="8"/>
        <rFont val="Arial"/>
        <family val="2"/>
      </rPr>
      <t xml:space="preserve">
− Bulletins de livraison de béton 
RC avec indication de la part 
de granulat recyclé
− Recette du béton</t>
    </r>
  </si>
  <si>
    <t>Minergie-ECO: 200120_Me-eco_nachweis_rc-beton_v2020-1_ml.xlsx (Formulaire justificatif RC-béton MINERGIE-ECO®, disponible en allemand)</t>
  </si>
  <si>
    <t>Ingénieur civil</t>
  </si>
  <si>
    <r>
      <t xml:space="preserve">− Calcul compréhensible de la quantité totale de béton et plans marqués selon la qualité du béton
− Utilisation de l'outil d'aide de Minergie-Eco (Excel).
− Preuve si aucun béton RC ne peut être utilisé.
</t>
    </r>
    <r>
      <rPr>
        <sz val="9"/>
        <color theme="4" tint="-0.249977111117893"/>
        <rFont val="Arial"/>
        <family val="2"/>
      </rPr>
      <t>− Preuves comme décrites dans le catalogue de prescriptions Minergie-ECO ou SNBS.</t>
    </r>
  </si>
  <si>
    <t>3. Travaux de pose et d’étanchéification (→ Minergie-ECO)</t>
  </si>
  <si>
    <t>− Extrait du contrat d’entreprise 
(interdiction des mousses de 
montage et de remplissage) 
des ouvrages concernés</t>
  </si>
  <si>
    <r>
      <rPr>
        <sz val="9"/>
        <rFont val="Arial"/>
        <family val="2"/>
      </rPr>
      <t>− Justifier l'auto-évaluation sur la plateforme des labels</t>
    </r>
    <r>
      <rPr>
        <sz val="9"/>
        <color theme="4" tint="-0.249977111117893"/>
        <rFont val="Arial"/>
        <family val="2"/>
      </rPr>
      <t xml:space="preserve">
− Documents comme exigés dans le catalogue des exigences Minergie-Eco</t>
    </r>
  </si>
  <si>
    <t>4. Matériaux isolants sans composants nocifs pour la santé et l’environnement (→ Minergie-ECO)</t>
  </si>
  <si>
    <t>−Justificatifs sous forme de bulletins de livraison des produits 
utilisés, avec les labels/certificats. Attention, la note doit être 
valable pour les applications 
intérieures et extérieures.
Ou
− Pour les produits utilisés, justification sous forme de bulletins 
de livraison des produits avec 
fiches techniques ou fiches de 
sécurité des produits utilisés</t>
  </si>
  <si>
    <r>
      <rPr>
        <sz val="9"/>
        <rFont val="Arial"/>
        <family val="2"/>
      </rPr>
      <t>− Justifier l'auto-évaluation sur la plateforme des labels, aucun justificatif n'est nécessaire.</t>
    </r>
    <r>
      <rPr>
        <sz val="9"/>
        <color theme="4" tint="-0.249977111117893"/>
        <rFont val="Arial"/>
        <family val="2"/>
      </rPr>
      <t xml:space="preserve">
− Télécharger les justificatifs exigés par Minergie-ECO, compléter les commentaires sur la plateforme des labels.</t>
    </r>
  </si>
  <si>
    <t>Mise en service</t>
  </si>
  <si>
    <t>1. Essai de fonctionnement</t>
  </si>
  <si>
    <t>− Documentation de l’essai de 
fonctionnement (procès-verbaux)</t>
  </si>
  <si>
    <t>Planificateur CVC / EG</t>
  </si>
  <si>
    <t xml:space="preserve">− Concept de mise en service concernant les installations et les corps de métier mentionnés dans le critère
− Documentation du contrôle de fonctionnement avec procès-verbaux
</t>
  </si>
  <si>
    <t>2. Mise en service avec régulation</t>
  </si>
  <si>
    <t>− Calendrier
− Procès-verbaux de réception 
SICC (ou liste des tests prévus)
− Liste des défauts</t>
  </si>
  <si>
    <t>3. Optimisation énergétique de l’exploitation immédiatement après la réception</t>
  </si>
  <si>
    <t>− Mandat OéE
− Déclaration d’intention OéE</t>
  </si>
  <si>
    <t>Monitorage énergétique</t>
  </si>
  <si>
    <t>1. Concept de mesure «monitorage énergétique»</t>
  </si>
  <si>
    <t>− Concept de mesure (cf. outil 
d’aide SNBS)
− Plan des points de mesure 
dans lequel tous les points 
de mesure sont indiqués et 
le mode et le type de points 
de mesures sont définis</t>
  </si>
  <si>
    <t>− Concept de mesure actualisé 
(cf. outil d’aide SNBS)
− Justificatif de la mise en œuvre 
du concept de mesure: documentation d’installation des 
équipements de mesure avec 
documentation photographique 
ou protocole de mise en service</t>
  </si>
  <si>
    <t>Outil d’aide SNBS 334 «Monitorage énergétique»</t>
  </si>
  <si>
    <t>Planificateur CVC &amp; planificateur électrique</t>
  </si>
  <si>
    <t>2.  Sauvegarde et visualisation des valeurs mesurées</t>
  </si>
  <si>
    <t>− Concept de sauvegarde et 
de visualisation des valeurs 
mesurées
− Alternative: sélection d’un 
module de monitorage Minergie</t>
  </si>
  <si>
    <t>− Justificatif de mise en œuvre 
d’un concept de sauvegarde et 
de visualisation des valeurs 
mesurées
− Alternative: confirmation de 
commande d’un module de 
monitorage Minergie</t>
  </si>
  <si>
    <t>Mobilité douce</t>
  </si>
  <si>
    <t>1. Nombre de places de stationnement pour voitures de tourisme</t>
  </si>
  <si>
    <t>− Détermination des objectifs: 
planification stratégique (possibilité de réduction des 
places de stationnement)</t>
  </si>
  <si>
    <t>− Justification en matière de 
nombre minimal de places de stationnement pour voitures
− Plans avec indication des 
places de stationnement 
pour voitures 
− Concept de mobilité avec 
liste de mesures</t>
  </si>
  <si>
    <t>Outil d’aide SNBS 335 «Mobilité douce»</t>
  </si>
  <si>
    <t>voir description des critères SNBS, consulter l'aide à l'utilisation SNBS</t>
  </si>
  <si>
    <t>2. Offre de stationnement pour vélos</t>
  </si>
  <si>
    <t>− Justification du nombre de 
places de stationnements 
pour vélos
− Plans avec indication des 
places de stationnements 
pour vélos
− Indications par rapport à la 
facilité d’utilisation</t>
  </si>
  <si>
    <t>− Documents actualisés
− Photos des places de stationnements pour vélos</t>
  </si>
  <si>
    <t>3. Mesures de gestion de la mobilité TIM</t>
  </si>
  <si>
    <t>− Concept de mobilité avec 
liste de mesures
− Liste des mesures à mettre 
en œuvre</t>
  </si>
  <si>
    <t>− Concept de mobilité actualisé
− Liste actualisée</t>
  </si>
  <si>
    <t>Planificateur de mobilité, Maître d'ouvrage</t>
  </si>
  <si>
    <t>− Concept de mobilité avec liste de mesures : Concept avec une liste de mesures possibles.
− Liste des mesures prévues pour la mise en œuvre : Liste des mesures effectivement prévues. La liste ne doit pas nécessairement contenir toutes les mesures du concept et peut également comprendre de nouvelles mesures (non décrites dans le concept).</t>
  </si>
  <si>
    <t>Mobilité électrique</t>
  </si>
  <si>
    <t>1. Infrastructures de recharge pour TIM</t>
  </si>
  <si>
    <t>− Fiche de résultat de la directive de calcul SIA 2060
− Schéma de principe de l’infrastructure de chargement
− Schémas électriques et 
plans des équipements
− Dimensionnement de la 
puissance électrique installée du bâtiment</t>
  </si>
  <si>
    <t>Calculatrice SIA 2060 en ligne: www.sia2060online.ch/rechner.16fr.html
→ Contrôle détaillé avec les valeurs SIA activées</t>
  </si>
  <si>
    <t>Planificateur électrique &amp; maître d'ouvrage</t>
  </si>
  <si>
    <t>2. Infrastructures de recharge bidirectionnelles</t>
  </si>
  <si>
    <t>− Fiche de résultat de la directive de calcul SIA 2060
− Schéma de principe de l’infrastructure bidirectionnelle
− Justificatif des bornes de recharge bidirectionnelles</t>
  </si>
  <si>
    <t>3. Mobilité électrique dans le TIL (transport individuel lent)</t>
  </si>
  <si>
    <t>− Concept de mobilité relatif 
au TIL électrifié 
− Liste des mesures à mettre 
en œuvre</t>
  </si>
  <si>
    <t>− Concept de mobilité actualisé 
− Liste actualisée des mesures 
mises en œuvre</t>
  </si>
  <si>
    <t>Planificateur de la mobilité, planificateur électrique &amp; maître d'ouvrage</t>
  </si>
  <si>
    <t>34 Nature et paysage</t>
  </si>
  <si>
    <t>Biodiversité</t>
  </si>
  <si>
    <t>1. Mise en réseau, promotion et protection de la flore et la faune</t>
  </si>
  <si>
    <t>− Auto-déclaration</t>
  </si>
  <si>
    <t>− Auto-déclaration
− Plans et concepts
− «Aménagements respectueux 
des animaux» de Minergie-ECO ou justificatif équivalent 
par rapport aux exigences 
«Aides à la nidification» et 
«Protection des oiseaux»</t>
  </si>
  <si>
    <t>Paysagiste &amp; architecte, EG</t>
  </si>
  <si>
    <r>
      <rPr>
        <strike/>
        <sz val="9"/>
        <color theme="1"/>
        <rFont val="Arial"/>
        <family val="2"/>
      </rPr>
      <t xml:space="preserve"> − </t>
    </r>
    <r>
      <rPr>
        <sz val="9"/>
        <color theme="1"/>
        <rFont val="Arial"/>
        <family val="2"/>
      </rPr>
      <t>Brève description des mesures prévues dans le sens d'une autodéclaration</t>
    </r>
    <r>
      <rPr>
        <sz val="9"/>
        <color indexed="8"/>
        <rFont val="Arial"/>
        <family val="2"/>
      </rPr>
      <t xml:space="preserve">
− Plan de projet des environs avec les mesures prévues
− Plans des façades avec les surfaces de fenêtres prévues
− Qualité du verre des fenêtres prévue (degré de réflexion)
− Autodéclaration, éventuellement au moyen de la check-list Minergie-ECO "Aménagement respectueux des animaux".</t>
    </r>
  </si>
  <si>
    <t>2. Habitats naturels et diversités des espèces</t>
  </si>
  <si>
    <t>− Plan des aménagements extérieurs incluant les surfaces 
de toitures et de façades, indication des zones avec des 
espèces végétales adaptées 
au site, documentation du 
pourcentage dans le champ 
de commentaires de la plateforme des labels
− Liste des espèces végétales</t>
  </si>
  <si>
    <t>−  Photos, preuves d’achat</t>
  </si>
  <si>
    <r>
      <t xml:space="preserve">− Plan de situation/des aménagements extérieurs, y compris les surfaces de toitures avec des zones marquées avec des espèces végétales adaptées au site
− Calcul du pourcentage de surface environnante et de toiture des habitats naturels
− Calcul du % de surface végétalisée
− Concept d'aménagement des espaces extérieurs (espèces végétales, biotopes, toitures végétalisées, etc.)
− Indication de la part en % documentée dans le champ de commentaire de l'outil en ligne
</t>
    </r>
    <r>
      <rPr>
        <sz val="9"/>
        <color theme="4" tint="-0.249977111117893"/>
        <rFont val="Arial"/>
        <family val="2"/>
      </rPr>
      <t>− Photos, bons de livraison/preuves d'achat</t>
    </r>
  </si>
  <si>
    <t>3. Présence d’arbustes et d’arbres</t>
  </si>
  <si>
    <t>− Plan des aménagements extérieurs avec indication des 
zones
− Liste des espèces végétales</t>
  </si>
  <si>
    <t>− Photos, preuves d’achat</t>
  </si>
  <si>
    <t>4. Suppression des barrières et obstacles</t>
  </si>
  <si>
    <t>− Plan des aménagements extérieurs avec indication des 
limites de parcelle franchissables ainsi que des pièges 
à petits animaux, avec et sans moyen auxiliaire de sortie, pourcentage documenté dans le champ de commentaire sur la plateforme des labels</t>
  </si>
  <si>
    <t>Paysagiste, EG</t>
  </si>
  <si>
    <t>Eau</t>
  </si>
  <si>
    <t>1. Évaporation, infiltration et rétention</t>
  </si>
  <si>
    <t>− Plans d’ensemble avec indications sur les surfaces destinées à la gestion de l’eau 
de pluie.</t>
  </si>
  <si>
    <t>− Plan des aménagements extérieurs/toitures avec indication des zones 
− Outil d’aide SNBS rempli</t>
  </si>
  <si>
    <t>Outil d’aide SNBS 342 «Eau», Grandeur mesurée 1</t>
  </si>
  <si>
    <t>Paysagiste &amp; Sanitaire</t>
  </si>
  <si>
    <t>− Plan du projet
− Plan de situation/des aménagements extérieurs : Revêtements perméables, installations de rétention
− Calcul de la part en % de la surface imperméabilisée ou des revêtements perméables.
− Indications sur la capacité des installations de rétention</t>
  </si>
  <si>
    <t>2. Biocides (→ Minergie-ECO)</t>
  </si>
  <si>
    <t>− Justificatifs sous forme de bulletins de livraison des produits 
utilisés, avec les labels/certificats
et/ou: 
− Un rapport de contrôle des 
émissions des produits utilisés 
doit être présenté à titre de 
preuve</t>
  </si>
  <si>
    <r>
      <rPr>
        <sz val="9"/>
        <rFont val="Arial"/>
        <family val="2"/>
      </rPr>
      <t>− Justifier l'auto-évaluation sur la plateforme des labels</t>
    </r>
    <r>
      <rPr>
        <sz val="9"/>
        <color theme="4" tint="-0.249977111117893"/>
        <rFont val="Arial"/>
        <family val="2"/>
      </rPr>
      <t xml:space="preserve">
− Documents tels que demandés dans le catalogue des exigences Minergie-Eco ou copie du certificat Minergie/-P/-A/-Eco correspondant.</t>
    </r>
  </si>
  <si>
    <t>3. Éléments de construction contenant des métaux lourds
(→ Minergie-ECO)</t>
  </si>
  <si>
    <t>− Si l’objet est raccordé à un 
réseau de canalisations unitaire : Confirmation de la 
commune qu’il n’y a aucune 
intention de passer à un réseau séparatif. 
− Plans des façades, des toitures.</t>
  </si>
  <si>
    <t>− Justificatifs sous forme de bulletins de livraison des produits 
utilisés, avec les labels/certificats. 
− Extrait du contrat d’entreprise 
(types de tôles utilisés à l’extérieur ou filtre à métaux). 
− Joindre le contrat de service 
pour le changement régulier 
de filtres</t>
  </si>
  <si>
    <t>4. Utilisation de l’eau de pluie</t>
  </si>
  <si>
    <t>− Liste des mesures
− Documents justificatifs</t>
  </si>
  <si>
    <t>5. Appareils et robinetterie à faible consommation d’eau
(→ Minergie-ECO)</t>
  </si>
  <si>
    <t>− Fiche technique des produits 
ou édition des listes de labels 
correspondants</t>
  </si>
  <si>
    <t>Sanitaire</t>
  </si>
  <si>
    <t>Mitage du territoire</t>
  </si>
  <si>
    <t>1. Tissu urbain</t>
  </si>
  <si>
    <t>− Vue aérienne (p. ex. 
Google Maps)</t>
  </si>
  <si>
    <t>2. Zonage et constructions existantes</t>
  </si>
  <si>
    <t>−  Règlement sur les zones, 
plan de situation avec le 
tissu urbain alentour</t>
  </si>
  <si>
    <t>3. Développement urbain vers l’intérieur</t>
  </si>
  <si>
    <t>− Détermination des objectifs: 
planification stratégique (utilisation envisagée)</t>
  </si>
  <si>
    <r>
      <rPr>
        <b/>
        <sz val="9"/>
        <color rgb="FF000000"/>
        <rFont val="Arial"/>
        <family val="2"/>
      </rPr>
      <t>Nouvelles constructions</t>
    </r>
    <r>
      <rPr>
        <sz val="9"/>
        <color indexed="8"/>
        <rFont val="Arial"/>
        <family val="2"/>
      </rPr>
      <t xml:space="preserve">
− Plan de situation, plan et 
surfaces des agrandissements possibles
</t>
    </r>
    <r>
      <rPr>
        <b/>
        <sz val="9"/>
        <color rgb="FF000000"/>
        <rFont val="Arial"/>
        <family val="2"/>
      </rPr>
      <t>Rénovations</t>
    </r>
    <r>
      <rPr>
        <sz val="9"/>
        <color indexed="8"/>
        <rFont val="Arial"/>
        <family val="2"/>
      </rPr>
      <t xml:space="preserve">
− Études (comparaison) pour 
des approches alternatives 
en matière d’agrandissement vs rénovation/transformation avec une densification interne</t>
    </r>
  </si>
  <si>
    <t>− Documents justificatifs différents selon les cas, voir description des critères SNBS</t>
  </si>
  <si>
    <t>Légende des couleurs</t>
  </si>
  <si>
    <t>Indicateur de situation : l'évaluation est liée à 80% ou plus à la situation et ne peut être influencée que de manière limitée par le projet.</t>
  </si>
  <si>
    <t>L'attribution des points résulte directement d'une éventuelle certification Minergie (nécessite toutefois une certification Minergie).</t>
  </si>
  <si>
    <t>L'attribution des points est reprise d'une éventuelle certification ECO</t>
  </si>
  <si>
    <t>L'attribution des points est reprise d'une éventuelle certification ECO et est finalement contrôlée lors de la phase de certification définitive.</t>
  </si>
  <si>
    <t>Grandeurs mesurées qui seront finalement contrôlées lors de la phase de certification définitive.</t>
  </si>
  <si>
    <t>écriture bleue</t>
  </si>
  <si>
    <t>Documents justificatifs nécessaires uniquement pour CD</t>
  </si>
  <si>
    <t>SNBS Scorecard für das "Ist-Projekt"</t>
  </si>
  <si>
    <t>PfA</t>
  </si>
  <si>
    <t>provisorische Zertifizierung (PZ)</t>
  </si>
  <si>
    <t>Gesellschaft</t>
  </si>
  <si>
    <t>Qualität der Entwicklung</t>
  </si>
  <si>
    <t>Ziele und Pflichtenhefte</t>
  </si>
  <si>
    <t>Städtebau und Architektur</t>
  </si>
  <si>
    <t>Partizipation</t>
  </si>
  <si>
    <t>Angebot und Erreichbarkeit</t>
  </si>
  <si>
    <t>Erreichbarkeit und Nutzungsangebot</t>
  </si>
  <si>
    <t>Hindernisfreies Bauen</t>
  </si>
  <si>
    <t>Gebrauchsqualität</t>
  </si>
  <si>
    <t>Räume sozialer Interaktion</t>
  </si>
  <si>
    <t>Sicherheit</t>
  </si>
  <si>
    <t>Wohlbefinden und</t>
  </si>
  <si>
    <t>Raumluftqualität</t>
  </si>
  <si>
    <t>Schadstoffe und Strahlung</t>
  </si>
  <si>
    <t>Mikroklima</t>
  </si>
  <si>
    <t>Gesundheit</t>
  </si>
  <si>
    <t>Sommerlicher Wärmeschutz</t>
  </si>
  <si>
    <t>Winterlicher Wärmeschutz</t>
  </si>
  <si>
    <t>Tageslicht</t>
  </si>
  <si>
    <t>Schallschutz</t>
  </si>
  <si>
    <t>Wirtschaft</t>
  </si>
  <si>
    <t>Lebenszyklus</t>
  </si>
  <si>
    <t>Lebenszykluskosten</t>
  </si>
  <si>
    <t>Bewirtschaftungsgerechte Planung &amp; Real.</t>
  </si>
  <si>
    <t>Wiederverwendung und Systemtrennung</t>
  </si>
  <si>
    <t>Nutzbarkeit</t>
  </si>
  <si>
    <t>Naturgefahren</t>
  </si>
  <si>
    <t>Nutzungsdichte</t>
  </si>
  <si>
    <t>Nutzungsflexibilität und -variabilität</t>
  </si>
  <si>
    <t>Regionalökonomie</t>
  </si>
  <si>
    <t>Regionale Wertschöpfung</t>
  </si>
  <si>
    <t>Umwelt</t>
  </si>
  <si>
    <t>Klimaschutz</t>
  </si>
  <si>
    <t>Treibhausgasemissionen Erstellung</t>
  </si>
  <si>
    <t>Treibhausgasemissionen Betrieb</t>
  </si>
  <si>
    <t>Treibhausgasemissionen Mobilität</t>
  </si>
  <si>
    <t>Energie</t>
  </si>
  <si>
    <t>Energiebedarf Erstellung</t>
  </si>
  <si>
    <t>Energiebedarf Betrieb</t>
  </si>
  <si>
    <t>Ressourcenschonung</t>
  </si>
  <si>
    <t>Baustelle</t>
  </si>
  <si>
    <t>Ökologische Baustoffe</t>
  </si>
  <si>
    <t>Systematische Inbetriebnahme</t>
  </si>
  <si>
    <t>und Umweltschutz</t>
  </si>
  <si>
    <t>Energiemonitoring</t>
  </si>
  <si>
    <t>Mobilitätsmassnahmen</t>
  </si>
  <si>
    <t>Elektro-Mobilität</t>
  </si>
  <si>
    <t>Natur und Landschaft</t>
  </si>
  <si>
    <t>Biodiversität</t>
  </si>
  <si>
    <t>Wasser</t>
  </si>
  <si>
    <t>Haushälterische Bodennutzung</t>
  </si>
  <si>
    <t>Gesamtnote</t>
  </si>
  <si>
    <t>NA</t>
  </si>
  <si>
    <t>Kriterium, welches aufgrund der Projektgegebenheiten nicht zur Anwendung kommt.</t>
  </si>
  <si>
    <t>zu erwartende Qualitätsstufe</t>
  </si>
  <si>
    <t>Aufgrund der Ausgangslage bewertete Kriterien nach SNBS 2023.1: Note (grün = Note 6; rot = Note unter 4)</t>
  </si>
  <si>
    <t>definitive Zertifizierung (DZ)</t>
  </si>
  <si>
    <t>Fragen an die Bauherrschaft im Zusammenhang mit der Beurteilung und Einstufung SNBS</t>
  </si>
  <si>
    <t>Nr.</t>
  </si>
  <si>
    <t>Kriterium</t>
  </si>
  <si>
    <t>Thema</t>
  </si>
  <si>
    <t>Frage</t>
  </si>
  <si>
    <t>Verantw.</t>
  </si>
  <si>
    <t>Kurzz.</t>
  </si>
  <si>
    <t>Antwort</t>
  </si>
  <si>
    <t>Städtebau &amp; Architektur</t>
  </si>
  <si>
    <t>Halböffentliche Innenräume</t>
  </si>
  <si>
    <t>Halböffentliche Aussenräume</t>
  </si>
  <si>
    <t>Nachfrage und Nutzungsangebot</t>
  </si>
  <si>
    <t>301.1/302.1</t>
  </si>
  <si>
    <t>Graue Energie &amp; Treibhausgase Erstellung</t>
  </si>
  <si>
    <t>301.2/302.2</t>
  </si>
  <si>
    <t>Primärenergie &amp; Treibhausgase Betrieb</t>
  </si>
  <si>
    <t>Mobilitätskonzept</t>
  </si>
  <si>
    <t>Bauliche Verdichtung</t>
  </si>
  <si>
    <t>allg.</t>
  </si>
  <si>
    <t>Fremdnutzung</t>
  </si>
  <si>
    <t>Legende</t>
  </si>
  <si>
    <t>A</t>
  </si>
  <si>
    <t>Architekt</t>
  </si>
  <si>
    <t>BPh</t>
  </si>
  <si>
    <t>Bauphysiker</t>
  </si>
  <si>
    <t>GA</t>
  </si>
  <si>
    <t>Gebäudeautomation</t>
  </si>
  <si>
    <t>H</t>
  </si>
  <si>
    <t>Holzbauingenieur</t>
  </si>
  <si>
    <t>HLK</t>
  </si>
  <si>
    <t>Heizung / Lüftung / Klima</t>
  </si>
  <si>
    <t>L</t>
  </si>
  <si>
    <t>Landschaft</t>
  </si>
  <si>
    <t>Kontext und 
Architektur</t>
  </si>
  <si>
    <t>Planung und 
Zielgruppen</t>
  </si>
  <si>
    <t>Nutzung und 
Raumgestaltung</t>
  </si>
  <si>
    <t>Wohlbefinden und 
Gesundheit</t>
  </si>
  <si>
    <t>Kosten</t>
  </si>
  <si>
    <t>Handelbarkeit</t>
  </si>
  <si>
    <t>Ertragspotenzial</t>
  </si>
  <si>
    <t>Klima</t>
  </si>
  <si>
    <t>Ressourcen- und 
Umweltschonung</t>
  </si>
  <si>
    <t>− google.ch/maps/ avec distance de l'itinéraire pédestre et identification et brève description des possibilités de restauration choisies et pertinentes pour le groupe cible</t>
  </si>
  <si>
    <t xml:space="preserve">− Carte du radon : https://www.bag.admin.ch/bag/fr/home/gesund-leben/umwelt-und-gesundheit/strahlung-radioaktivitaet-schall/radon/radongebiete-ch.html
− Application de la check-list radon de Minergie-ECO (auto-déclaration des planificateurs). Si, selon la check-list Minergie-ECO, la réponse à plus d'un point est négative, une déclaration/prise de position d'un spécialiste du radon est nécessaire.
− Concept d'aération pour éviter les dépressions (schémas de principe et conditions de pression).
− Documentation des mesures d'étanchéité sur l'objet, comme l'étanchéité des portes, des conduites SPM et des sondes géothermiques, etc.
− Plan du projet : Étanchéité de locaux ou de cavités en contact avec le sol par rapport à des locaux d'habitation ou de travail
</t>
  </si>
  <si>
    <t>Économie</t>
  </si>
  <si>
    <t>− Évaluation de la liste de contrôle : planification en adéquation avec l’exploitation actualisée 
− Justificatif du modèle de rôles 
en vue de la gestion
− Justificatif des mandats des 
modèles de prestations et intégration des rôles en vue de la 
transition vers l’exploitation</t>
  </si>
  <si>
    <t>Nouvelles constructions
− Justification du niveau de protection atteint selon la SIA 261 
et SIA 261/1 ainsi qu’une liste 
et documents de bases nécessaires à la planification des 
mesures mises en œuvre. 
− La sécurité sismique est considérée comme atteinte (aucun 
justificatif nécessaire).
Rénovations
− Si les objectifs de protection 
recommandés ne sont pas atteints: liste des mesures prévues avec preuve de proportionnalité et de rentabilité ainsi 
que les bases de planification 
des mesures mises en œuvre 
(si pas encore remis pour 
l’avant-projet, ou en cas de 
modifications importantes du 
projet).</t>
  </si>
  <si>
    <r>
      <rPr>
        <b/>
        <sz val="9"/>
        <color rgb="FF000000"/>
        <rFont val="Arial"/>
        <family val="2"/>
      </rPr>
      <t>Cas 1</t>
    </r>
    <r>
      <rPr>
        <sz val="9"/>
        <color indexed="8"/>
        <rFont val="Arial"/>
        <family val="2"/>
      </rPr>
      <t xml:space="preserve">
− Plans avec SP et SU
− Calculs SU/SP
</t>
    </r>
    <r>
      <rPr>
        <b/>
        <sz val="9"/>
        <color rgb="FF000000"/>
        <rFont val="Arial"/>
        <family val="2"/>
      </rPr>
      <t>Cas 2</t>
    </r>
    <r>
      <rPr>
        <sz val="9"/>
        <color indexed="8"/>
        <rFont val="Arial"/>
        <family val="2"/>
      </rPr>
      <t xml:space="preserve">
− Étude
− Calculs/plans</t>
    </r>
  </si>
  <si>
    <t>23 Économie régionle</t>
  </si>
  <si>
    <t>32 Énergie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</si>
</sst>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8"/>
      <color indexed="8"/>
      <name val="Arial Narrow"/>
      <family val="2"/>
    </font>
    <font>
      <b/>
      <sz val="12"/>
      <color indexed="8"/>
      <name val="Arial"/>
      <family val="2"/>
    </font>
    <font>
      <sz val="8"/>
      <color indexed="8"/>
      <name val="Arial"/>
      <family val="2"/>
    </font>
    <font>
      <sz val="11"/>
      <color indexed="8"/>
      <name val="Calibri"/>
      <family val="2"/>
      <charset val="204"/>
    </font>
    <font>
      <b/>
      <sz val="9"/>
      <color indexed="8"/>
      <name val="Arial Narrow"/>
      <family val="2"/>
    </font>
    <font>
      <sz val="9"/>
      <color indexed="8"/>
      <name val="Arial"/>
      <family val="2"/>
    </font>
    <font>
      <b/>
      <sz val="9"/>
      <name val="Arial"/>
      <family val="2"/>
    </font>
    <font>
      <b/>
      <sz val="9"/>
      <color indexed="8"/>
      <name val="Arial"/>
      <family val="2"/>
    </font>
    <font>
      <sz val="9"/>
      <name val="Arial"/>
      <family val="2"/>
    </font>
    <font>
      <b/>
      <sz val="9"/>
      <color theme="0"/>
      <name val="Arial"/>
      <family val="2"/>
    </font>
    <font>
      <sz val="8"/>
      <name val="Arial"/>
      <family val="2"/>
    </font>
    <font>
      <sz val="8"/>
      <name val="Arial Narrow"/>
      <family val="2"/>
    </font>
    <font>
      <b/>
      <sz val="8"/>
      <color theme="0"/>
      <name val="Arial"/>
      <family val="2"/>
    </font>
    <font>
      <sz val="7"/>
      <color theme="1"/>
      <name val="Calibri"/>
      <family val="2"/>
      <scheme val="minor"/>
    </font>
    <font>
      <sz val="8"/>
      <color theme="1"/>
      <name val="Calibri"/>
      <family val="2"/>
      <scheme val="minor"/>
    </font>
    <font>
      <sz val="12"/>
      <color indexed="8"/>
      <name val="Arial Narrow"/>
      <family val="2"/>
    </font>
    <font>
      <sz val="14"/>
      <color indexed="8"/>
      <name val="Arial Narrow"/>
      <family val="2"/>
    </font>
    <font>
      <b/>
      <sz val="8"/>
      <color indexed="8"/>
      <name val="Arial Narrow"/>
      <family val="2"/>
    </font>
    <font>
      <b/>
      <sz val="9"/>
      <color theme="0"/>
      <name val="Arial Narrow"/>
      <family val="2"/>
    </font>
    <font>
      <b/>
      <sz val="8"/>
      <color theme="0"/>
      <name val="Arial Narrow"/>
      <family val="2"/>
    </font>
    <font>
      <sz val="7"/>
      <color theme="1"/>
      <name val="Arial Narrow"/>
      <family val="2"/>
    </font>
    <font>
      <sz val="7"/>
      <name val="Arial Narrow"/>
      <family val="2"/>
    </font>
    <font>
      <b/>
      <sz val="10"/>
      <color theme="0"/>
      <name val="Arial Narrow"/>
      <family val="2"/>
    </font>
    <font>
      <sz val="10"/>
      <color theme="1"/>
      <name val="Arial Narrow"/>
      <family val="2"/>
    </font>
    <font>
      <sz val="10"/>
      <color indexed="8"/>
      <name val="Arial Narrow"/>
      <family val="2"/>
    </font>
    <font>
      <b/>
      <sz val="9"/>
      <color theme="1"/>
      <name val="Arial Narrow"/>
      <family val="2"/>
    </font>
    <font>
      <b/>
      <sz val="7"/>
      <color theme="1"/>
      <name val="Arial Narrow"/>
      <family val="2"/>
    </font>
    <font>
      <i/>
      <sz val="7"/>
      <color indexed="8"/>
      <name val="Arial Narrow"/>
      <family val="2"/>
    </font>
    <font>
      <sz val="7"/>
      <color indexed="8"/>
      <name val="Arial Narrow"/>
      <family val="2"/>
    </font>
    <font>
      <i/>
      <sz val="8"/>
      <color indexed="8"/>
      <name val="Arial Narrow"/>
      <family val="2"/>
    </font>
    <font>
      <b/>
      <sz val="11"/>
      <color indexed="8"/>
      <name val="Arial Narrow"/>
      <family val="2"/>
    </font>
    <font>
      <sz val="8"/>
      <color theme="1"/>
      <name val="Arial Narrow"/>
      <family val="2"/>
    </font>
    <font>
      <sz val="11"/>
      <color indexed="8"/>
      <name val="Arial Narrow"/>
      <family val="2"/>
    </font>
    <font>
      <sz val="9"/>
      <color theme="1"/>
      <name val="Arial"/>
      <family val="2"/>
    </font>
    <font>
      <sz val="9"/>
      <color theme="4" tint="-0.249977111117893"/>
      <name val="Arial"/>
      <family val="2"/>
    </font>
    <font>
      <sz val="9"/>
      <color rgb="FFFF0000"/>
      <name val="Arial"/>
      <family val="2"/>
    </font>
    <font>
      <b/>
      <sz val="16"/>
      <color indexed="8"/>
      <name val="Arial"/>
      <family val="2"/>
    </font>
    <font>
      <sz val="9"/>
      <color rgb="FF0070C0"/>
      <name val="Arial"/>
      <family val="2"/>
    </font>
    <font>
      <strike/>
      <sz val="9"/>
      <color theme="1"/>
      <name val="Arial"/>
      <family val="2"/>
    </font>
    <font>
      <b/>
      <sz val="9"/>
      <color rgb="FF000000"/>
      <name val="Arial"/>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bgColor indexed="64"/>
      </patternFill>
    </fill>
    <fill>
      <patternFill patternType="solid">
        <fgColor rgb="FFFF0000"/>
        <bgColor indexed="64"/>
      </patternFill>
    </fill>
    <fill>
      <patternFill patternType="solid">
        <fgColor indexed="27"/>
        <bgColor indexed="64"/>
      </patternFill>
    </fill>
    <fill>
      <patternFill patternType="solid">
        <fgColor rgb="FFF6FBC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D1D1"/>
        <bgColor indexed="64"/>
      </patternFill>
    </fill>
    <fill>
      <patternFill patternType="solid">
        <fgColor rgb="FF00B0F0"/>
        <bgColor indexed="64"/>
      </patternFill>
    </fill>
    <fill>
      <patternFill patternType="solid">
        <fgColor rgb="FFCDF2FF"/>
        <bgColor indexed="64"/>
      </patternFill>
    </fill>
    <fill>
      <patternFill patternType="solid">
        <fgColor rgb="FF92D050"/>
        <bgColor indexed="64"/>
      </patternFill>
    </fill>
    <fill>
      <patternFill patternType="solid">
        <fgColor rgb="FFDFF1CB"/>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6FBCF"/>
        <bgColor rgb="FF000000"/>
      </patternFill>
    </fill>
    <fill>
      <patternFill patternType="solid">
        <fgColor theme="0" tint="-4.9989318521683403E-2"/>
        <bgColor indexed="64"/>
      </patternFill>
    </fill>
    <fill>
      <patternFill patternType="solid">
        <fgColor theme="4" tint="0.39997558519241921"/>
        <bgColor indexed="64"/>
      </patternFill>
    </fill>
    <fill>
      <patternFill patternType="darkHorizontal">
        <fgColor theme="4" tint="0.39994506668294322"/>
        <bgColor theme="9" tint="0.59999389629810485"/>
      </patternFill>
    </fill>
  </fills>
  <borders count="50">
    <border>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theme="1"/>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theme="1"/>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diagonal/>
    </border>
    <border>
      <left/>
      <right style="thin">
        <color indexed="8"/>
      </right>
      <top/>
      <bottom style="thin">
        <color indexed="8"/>
      </bottom>
      <diagonal/>
    </border>
    <border>
      <left style="thin">
        <color indexed="8"/>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0"/>
      </top>
      <bottom style="thin">
        <color theme="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right style="thin">
        <color indexed="8"/>
      </right>
      <top style="thin">
        <color indexed="8"/>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
      <left style="thin">
        <color theme="0"/>
      </left>
      <right/>
      <top/>
      <bottom/>
      <diagonal/>
    </border>
    <border>
      <left style="thin">
        <color theme="0"/>
      </left>
      <right/>
      <top/>
      <bottom style="thin">
        <color theme="0"/>
      </bottom>
      <diagonal/>
    </border>
    <border>
      <left style="thin">
        <color indexed="8"/>
      </left>
      <right style="thin">
        <color indexed="64"/>
      </right>
      <top style="thin">
        <color indexed="64"/>
      </top>
      <bottom style="thin">
        <color indexed="64"/>
      </bottom>
      <diagonal/>
    </border>
  </borders>
  <cellStyleXfs count="2">
    <xf numFmtId="0" fontId="0" fillId="0" borderId="0"/>
    <xf numFmtId="0" fontId="3" fillId="0" borderId="0"/>
  </cellStyleXfs>
  <cellXfs count="282">
    <xf numFmtId="0" fontId="0" fillId="0" borderId="0" xfId="0"/>
    <xf numFmtId="0" fontId="2" fillId="2" borderId="0" xfId="0" applyFont="1" applyFill="1"/>
    <xf numFmtId="0" fontId="8" fillId="2" borderId="6" xfId="1" applyFont="1" applyFill="1" applyBorder="1" applyAlignment="1">
      <alignment vertical="top" wrapText="1"/>
    </xf>
    <xf numFmtId="0" fontId="8" fillId="2" borderId="9" xfId="1" applyFont="1" applyFill="1" applyBorder="1" applyAlignment="1">
      <alignment vertical="top" wrapText="1"/>
    </xf>
    <xf numFmtId="0" fontId="8" fillId="2" borderId="0" xfId="0" applyFont="1" applyFill="1" applyAlignment="1">
      <alignment horizontal="left" vertical="top"/>
    </xf>
    <xf numFmtId="0" fontId="8" fillId="2" borderId="8" xfId="1" applyFont="1" applyFill="1" applyBorder="1" applyAlignment="1">
      <alignment vertical="top" wrapText="1"/>
    </xf>
    <xf numFmtId="0" fontId="8" fillId="2" borderId="10"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2" borderId="17" xfId="1" applyFont="1" applyFill="1" applyBorder="1" applyAlignment="1">
      <alignment vertical="top" wrapText="1"/>
    </xf>
    <xf numFmtId="0" fontId="2" fillId="2" borderId="0" xfId="0" applyFont="1" applyFill="1" applyAlignment="1">
      <alignment wrapText="1"/>
    </xf>
    <xf numFmtId="0" fontId="10" fillId="2" borderId="0" xfId="0" applyFont="1" applyFill="1" applyAlignment="1">
      <alignment wrapText="1"/>
    </xf>
    <xf numFmtId="0" fontId="7" fillId="4" borderId="8" xfId="0" applyFont="1" applyFill="1" applyBorder="1" applyAlignment="1">
      <alignment vertical="top" wrapText="1"/>
    </xf>
    <xf numFmtId="0" fontId="6" fillId="4" borderId="8" xfId="0" applyFont="1" applyFill="1" applyBorder="1" applyAlignment="1">
      <alignment vertical="top" wrapText="1"/>
    </xf>
    <xf numFmtId="0" fontId="5" fillId="2" borderId="13" xfId="0" applyFont="1" applyFill="1" applyBorder="1" applyAlignment="1">
      <alignment vertical="top" wrapText="1"/>
    </xf>
    <xf numFmtId="0" fontId="5" fillId="2" borderId="14" xfId="0" applyFont="1" applyFill="1" applyBorder="1" applyAlignment="1">
      <alignment vertical="top" wrapText="1"/>
    </xf>
    <xf numFmtId="0" fontId="8" fillId="2" borderId="13" xfId="0" applyFont="1" applyFill="1" applyBorder="1" applyAlignment="1">
      <alignment vertical="top" wrapText="1"/>
    </xf>
    <xf numFmtId="0" fontId="8" fillId="2" borderId="14" xfId="0" applyFont="1" applyFill="1" applyBorder="1" applyAlignment="1">
      <alignment vertical="top" wrapText="1"/>
    </xf>
    <xf numFmtId="0" fontId="5" fillId="2" borderId="0" xfId="0" applyFont="1" applyFill="1" applyAlignment="1">
      <alignment vertical="top" wrapText="1"/>
    </xf>
    <xf numFmtId="0" fontId="8" fillId="2" borderId="0" xfId="0" applyFont="1" applyFill="1" applyAlignment="1">
      <alignment vertical="top" wrapText="1"/>
    </xf>
    <xf numFmtId="0" fontId="0" fillId="0" borderId="0" xfId="0" applyAlignment="1">
      <alignment wrapText="1"/>
    </xf>
    <xf numFmtId="0" fontId="11" fillId="0" borderId="0" xfId="0" applyFont="1" applyAlignment="1">
      <alignment wrapText="1"/>
    </xf>
    <xf numFmtId="0" fontId="6" fillId="2" borderId="1" xfId="1" applyFont="1" applyFill="1" applyBorder="1" applyAlignment="1">
      <alignment horizontal="center" vertical="center" textRotation="90" wrapText="1"/>
    </xf>
    <xf numFmtId="0" fontId="5" fillId="2" borderId="8" xfId="0" applyFont="1" applyFill="1" applyBorder="1" applyAlignment="1">
      <alignment vertical="top" wrapText="1"/>
    </xf>
    <xf numFmtId="0" fontId="8" fillId="2" borderId="8" xfId="0" applyFont="1" applyFill="1" applyBorder="1" applyAlignment="1">
      <alignment vertical="top" wrapText="1"/>
    </xf>
    <xf numFmtId="0" fontId="6" fillId="2" borderId="1" xfId="1" applyFont="1" applyFill="1" applyBorder="1" applyAlignment="1">
      <alignment vertical="center" textRotation="90" wrapText="1"/>
    </xf>
    <xf numFmtId="0" fontId="4" fillId="7" borderId="2" xfId="0" applyFont="1" applyFill="1" applyBorder="1" applyAlignment="1">
      <alignment vertical="center" textRotation="90" wrapText="1"/>
    </xf>
    <xf numFmtId="0" fontId="12" fillId="2" borderId="23" xfId="0" applyFont="1" applyFill="1" applyBorder="1" applyAlignment="1">
      <alignment vertical="center"/>
    </xf>
    <xf numFmtId="0" fontId="0" fillId="2" borderId="0" xfId="0" applyFill="1" applyAlignment="1">
      <alignment vertical="center"/>
    </xf>
    <xf numFmtId="0" fontId="13" fillId="2" borderId="23" xfId="0" applyFont="1" applyFill="1" applyBorder="1" applyAlignment="1">
      <alignment vertical="center"/>
    </xf>
    <xf numFmtId="0" fontId="13" fillId="2" borderId="0" xfId="0" applyFont="1" applyFill="1" applyAlignment="1">
      <alignment vertical="center"/>
    </xf>
    <xf numFmtId="0" fontId="14" fillId="2" borderId="23" xfId="0" applyFont="1" applyFill="1" applyBorder="1" applyAlignment="1">
      <alignment vertical="center"/>
    </xf>
    <xf numFmtId="0" fontId="15" fillId="0" borderId="0" xfId="0" applyFont="1"/>
    <xf numFmtId="0" fontId="16" fillId="0" borderId="0" xfId="0" applyFont="1"/>
    <xf numFmtId="0" fontId="13" fillId="2" borderId="0" xfId="0" quotePrefix="1" applyFont="1" applyFill="1" applyAlignment="1">
      <alignment vertical="center"/>
    </xf>
    <xf numFmtId="0" fontId="18" fillId="16" borderId="0" xfId="0" applyFont="1" applyFill="1" applyAlignment="1">
      <alignment vertical="center"/>
    </xf>
    <xf numFmtId="0" fontId="19" fillId="2" borderId="23" xfId="0" applyFont="1" applyFill="1" applyBorder="1" applyAlignment="1">
      <alignment vertical="center"/>
    </xf>
    <xf numFmtId="0" fontId="20" fillId="11" borderId="23" xfId="0" applyFont="1" applyFill="1" applyBorder="1" applyAlignment="1">
      <alignment vertical="center"/>
    </xf>
    <xf numFmtId="0" fontId="20" fillId="2" borderId="0" xfId="0" applyFont="1" applyFill="1" applyAlignment="1">
      <alignment vertical="center"/>
    </xf>
    <xf numFmtId="0" fontId="20" fillId="2" borderId="23" xfId="0" applyFont="1" applyFill="1" applyBorder="1" applyAlignment="1">
      <alignment vertical="center"/>
    </xf>
    <xf numFmtId="0" fontId="21" fillId="11" borderId="23" xfId="0" applyFont="1" applyFill="1" applyBorder="1" applyAlignment="1">
      <alignment horizontal="left" vertical="center"/>
    </xf>
    <xf numFmtId="0" fontId="20" fillId="13" borderId="23" xfId="0" applyFont="1" applyFill="1" applyBorder="1" applyAlignment="1">
      <alignment vertical="center"/>
    </xf>
    <xf numFmtId="0" fontId="20" fillId="15" borderId="23" xfId="0" applyFont="1" applyFill="1" applyBorder="1" applyAlignment="1">
      <alignment vertical="center"/>
    </xf>
    <xf numFmtId="0" fontId="20" fillId="15" borderId="24" xfId="0" applyFont="1" applyFill="1" applyBorder="1" applyAlignment="1">
      <alignment vertical="center"/>
    </xf>
    <xf numFmtId="0" fontId="21" fillId="15" borderId="24" xfId="0" applyFont="1" applyFill="1" applyBorder="1" applyAlignment="1">
      <alignment horizontal="left" vertical="center"/>
    </xf>
    <xf numFmtId="0" fontId="21" fillId="15" borderId="23" xfId="0" applyFont="1" applyFill="1" applyBorder="1" applyAlignment="1">
      <alignment horizontal="left" vertical="center"/>
    </xf>
    <xf numFmtId="0" fontId="20" fillId="0" borderId="23" xfId="0" applyFont="1" applyBorder="1" applyAlignment="1">
      <alignment horizontal="left" vertical="center"/>
    </xf>
    <xf numFmtId="0" fontId="22" fillId="2" borderId="22" xfId="0" applyFont="1" applyFill="1" applyBorder="1" applyAlignment="1">
      <alignment vertical="center"/>
    </xf>
    <xf numFmtId="0" fontId="22" fillId="6" borderId="23" xfId="0" applyFont="1" applyFill="1" applyBorder="1" applyAlignment="1">
      <alignment vertical="center"/>
    </xf>
    <xf numFmtId="0" fontId="22" fillId="2" borderId="23" xfId="0" applyFont="1" applyFill="1" applyBorder="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2" fillId="6" borderId="24" xfId="0" applyFont="1" applyFill="1" applyBorder="1" applyAlignment="1">
      <alignment vertical="center"/>
    </xf>
    <xf numFmtId="0" fontId="22" fillId="6" borderId="27" xfId="0" applyFont="1" applyFill="1" applyBorder="1" applyAlignment="1">
      <alignment vertical="center"/>
    </xf>
    <xf numFmtId="0" fontId="22" fillId="6" borderId="26" xfId="0" applyFont="1" applyFill="1" applyBorder="1" applyAlignment="1">
      <alignment vertical="center"/>
    </xf>
    <xf numFmtId="49" fontId="23" fillId="2" borderId="23" xfId="0" applyNumberFormat="1" applyFont="1" applyFill="1" applyBorder="1" applyAlignment="1">
      <alignment vertical="center"/>
    </xf>
    <xf numFmtId="0" fontId="22" fillId="2" borderId="23" xfId="0" applyFont="1" applyFill="1" applyBorder="1" applyAlignment="1">
      <alignment horizontal="left" vertical="center"/>
    </xf>
    <xf numFmtId="0" fontId="22" fillId="12" borderId="24" xfId="0" applyFont="1" applyFill="1" applyBorder="1" applyAlignment="1">
      <alignment vertical="center"/>
    </xf>
    <xf numFmtId="0" fontId="24" fillId="2" borderId="0" xfId="0" applyFont="1" applyFill="1" applyAlignment="1">
      <alignment vertical="center"/>
    </xf>
    <xf numFmtId="49" fontId="23" fillId="2" borderId="0" xfId="0" applyNumberFormat="1" applyFont="1" applyFill="1" applyAlignment="1">
      <alignment vertical="center"/>
    </xf>
    <xf numFmtId="0" fontId="22" fillId="14" borderId="23" xfId="0" applyFont="1" applyFill="1" applyBorder="1" applyAlignment="1">
      <alignment vertical="center"/>
    </xf>
    <xf numFmtId="0" fontId="22" fillId="2" borderId="24" xfId="0" applyFont="1" applyFill="1" applyBorder="1" applyAlignment="1">
      <alignment vertical="center"/>
    </xf>
    <xf numFmtId="0" fontId="22" fillId="14" borderId="24" xfId="0" applyFont="1" applyFill="1" applyBorder="1" applyAlignment="1">
      <alignment vertical="center"/>
    </xf>
    <xf numFmtId="0" fontId="22" fillId="14" borderId="26" xfId="0" applyFont="1" applyFill="1" applyBorder="1" applyAlignment="1">
      <alignment vertical="center"/>
    </xf>
    <xf numFmtId="0" fontId="8" fillId="2" borderId="33" xfId="0" applyFont="1" applyFill="1" applyBorder="1" applyAlignment="1">
      <alignment vertical="top" wrapText="1"/>
    </xf>
    <xf numFmtId="0" fontId="17" fillId="0" borderId="0" xfId="0" applyFont="1"/>
    <xf numFmtId="0" fontId="27" fillId="0" borderId="0" xfId="0" applyFont="1" applyAlignment="1">
      <alignment vertical="top"/>
    </xf>
    <xf numFmtId="0" fontId="28" fillId="0" borderId="0" xfId="0" applyFont="1" applyAlignment="1">
      <alignment vertical="top"/>
    </xf>
    <xf numFmtId="0" fontId="29" fillId="0" borderId="0" xfId="0" applyFont="1"/>
    <xf numFmtId="0" fontId="26" fillId="10" borderId="23" xfId="0" applyFont="1" applyFill="1" applyBorder="1" applyAlignment="1">
      <alignment horizontal="center" vertical="center"/>
    </xf>
    <xf numFmtId="0" fontId="8" fillId="9" borderId="8" xfId="0" applyFont="1" applyFill="1" applyBorder="1" applyAlignment="1">
      <alignment horizontal="center" vertical="top" wrapText="1"/>
    </xf>
    <xf numFmtId="164" fontId="0" fillId="0" borderId="0" xfId="0" applyNumberFormat="1"/>
    <xf numFmtId="164" fontId="0" fillId="2" borderId="0" xfId="0" applyNumberFormat="1" applyFill="1" applyAlignment="1">
      <alignment vertical="center"/>
    </xf>
    <xf numFmtId="0" fontId="22" fillId="6" borderId="24" xfId="0" applyFont="1" applyFill="1" applyBorder="1" applyAlignment="1">
      <alignment vertical="center" wrapText="1"/>
    </xf>
    <xf numFmtId="0" fontId="22" fillId="14" borderId="24" xfId="0" applyFont="1" applyFill="1" applyBorder="1" applyAlignment="1">
      <alignment vertical="center" wrapText="1"/>
    </xf>
    <xf numFmtId="0" fontId="30" fillId="0" borderId="0" xfId="0" applyFont="1"/>
    <xf numFmtId="0" fontId="17" fillId="10" borderId="0" xfId="0" applyFont="1" applyFill="1"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0" fillId="0" borderId="31" xfId="0" applyBorder="1"/>
    <xf numFmtId="0" fontId="0" fillId="0" borderId="35" xfId="0" applyBorder="1"/>
    <xf numFmtId="0" fontId="0" fillId="0" borderId="36" xfId="0" applyBorder="1"/>
    <xf numFmtId="0" fontId="0" fillId="0" borderId="32" xfId="0" applyBorder="1"/>
    <xf numFmtId="0" fontId="0" fillId="0" borderId="37" xfId="0" applyBorder="1"/>
    <xf numFmtId="0" fontId="0" fillId="0" borderId="33" xfId="0" applyBorder="1"/>
    <xf numFmtId="0" fontId="0" fillId="0" borderId="38" xfId="0" applyBorder="1"/>
    <xf numFmtId="0" fontId="0" fillId="0" borderId="39" xfId="0" applyBorder="1"/>
    <xf numFmtId="0" fontId="25" fillId="17" borderId="22" xfId="0" applyFont="1" applyFill="1" applyBorder="1" applyAlignment="1">
      <alignment horizontal="left" vertical="center"/>
    </xf>
    <xf numFmtId="0" fontId="25" fillId="17" borderId="34" xfId="0" applyFont="1" applyFill="1" applyBorder="1" applyAlignment="1">
      <alignment horizontal="left" vertical="center"/>
    </xf>
    <xf numFmtId="0" fontId="6" fillId="5" borderId="1" xfId="1" applyFont="1" applyFill="1" applyBorder="1" applyAlignment="1">
      <alignment vertical="center" textRotation="90" wrapText="1"/>
    </xf>
    <xf numFmtId="0" fontId="6" fillId="2" borderId="3" xfId="1" applyFont="1" applyFill="1" applyBorder="1" applyAlignment="1">
      <alignment horizontal="center" vertical="center" textRotation="90" wrapText="1"/>
    </xf>
    <xf numFmtId="0" fontId="9" fillId="6" borderId="40" xfId="1" applyFont="1" applyFill="1" applyBorder="1" applyAlignment="1">
      <alignment vertical="center" textRotation="90" wrapText="1"/>
    </xf>
    <xf numFmtId="0" fontId="4" fillId="7" borderId="40" xfId="0" applyFont="1" applyFill="1" applyBorder="1" applyAlignment="1">
      <alignment vertical="center" textRotation="90" wrapText="1"/>
    </xf>
    <xf numFmtId="164" fontId="0" fillId="0" borderId="0" xfId="0" applyNumberFormat="1" applyAlignment="1">
      <alignment horizontal="center" vertical="top"/>
    </xf>
    <xf numFmtId="164" fontId="0" fillId="0" borderId="0" xfId="0" applyNumberFormat="1" applyAlignment="1">
      <alignment vertical="top" wrapText="1"/>
    </xf>
    <xf numFmtId="164" fontId="26" fillId="10" borderId="23" xfId="0" applyNumberFormat="1" applyFont="1" applyFill="1" applyBorder="1" applyAlignment="1">
      <alignment horizontal="center" vertical="center"/>
    </xf>
    <xf numFmtId="0" fontId="32" fillId="0" borderId="0" xfId="0" applyFont="1"/>
    <xf numFmtId="2" fontId="18" fillId="16" borderId="0" xfId="0" applyNumberFormat="1" applyFont="1" applyFill="1" applyAlignment="1">
      <alignment vertical="center"/>
    </xf>
    <xf numFmtId="14" fontId="0" fillId="0" borderId="0" xfId="0" applyNumberFormat="1" applyAlignment="1">
      <alignment horizontal="right"/>
    </xf>
    <xf numFmtId="0" fontId="31" fillId="0" borderId="0" xfId="0" applyFont="1" applyAlignment="1">
      <alignment vertical="top" wrapText="1"/>
    </xf>
    <xf numFmtId="0" fontId="5" fillId="0" borderId="8" xfId="0" applyFont="1" applyBorder="1" applyAlignment="1">
      <alignment vertical="top" wrapText="1"/>
    </xf>
    <xf numFmtId="0" fontId="8" fillId="0" borderId="8" xfId="0" applyFont="1" applyBorder="1" applyAlignment="1">
      <alignment vertical="top" wrapText="1"/>
    </xf>
    <xf numFmtId="0" fontId="8" fillId="0" borderId="10" xfId="1" applyFont="1" applyBorder="1" applyAlignment="1">
      <alignment horizontal="left" vertical="top" wrapText="1"/>
    </xf>
    <xf numFmtId="0" fontId="1" fillId="2" borderId="0" xfId="0" applyFont="1" applyFill="1" applyAlignment="1">
      <alignment vertical="top"/>
    </xf>
    <xf numFmtId="0" fontId="2" fillId="2" borderId="0" xfId="0" applyFont="1" applyFill="1" applyAlignment="1">
      <alignment horizontal="left"/>
    </xf>
    <xf numFmtId="0" fontId="5" fillId="2" borderId="0" xfId="0" applyFont="1" applyFill="1" applyAlignment="1">
      <alignment vertical="top"/>
    </xf>
    <xf numFmtId="14" fontId="5" fillId="2" borderId="0" xfId="0" applyNumberFormat="1" applyFont="1" applyFill="1" applyAlignment="1">
      <alignment vertical="top"/>
    </xf>
    <xf numFmtId="0" fontId="6" fillId="4" borderId="8" xfId="1" applyFont="1" applyFill="1" applyBorder="1" applyAlignment="1">
      <alignment horizontal="left" vertical="top"/>
    </xf>
    <xf numFmtId="0" fontId="6" fillId="4" borderId="8" xfId="1" applyFont="1" applyFill="1" applyBorder="1" applyAlignment="1">
      <alignment vertical="top"/>
    </xf>
    <xf numFmtId="0" fontId="8" fillId="2" borderId="7" xfId="1" applyFont="1" applyFill="1" applyBorder="1" applyAlignment="1">
      <alignment vertical="top" wrapText="1"/>
    </xf>
    <xf numFmtId="0" fontId="8" fillId="0" borderId="41" xfId="1" applyFont="1" applyBorder="1" applyAlignment="1">
      <alignment horizontal="left" vertical="top" wrapText="1"/>
    </xf>
    <xf numFmtId="0" fontId="8" fillId="2" borderId="15" xfId="1" applyFont="1" applyFill="1" applyBorder="1" applyAlignment="1">
      <alignment vertical="top" wrapText="1"/>
    </xf>
    <xf numFmtId="0" fontId="8" fillId="2" borderId="8" xfId="0" applyFont="1" applyFill="1" applyBorder="1" applyAlignment="1">
      <alignment vertical="top"/>
    </xf>
    <xf numFmtId="164" fontId="8" fillId="2" borderId="0" xfId="0" applyNumberFormat="1" applyFont="1" applyFill="1" applyAlignment="1">
      <alignment horizontal="left" vertical="top"/>
    </xf>
    <xf numFmtId="164" fontId="8" fillId="2" borderId="1" xfId="1" applyNumberFormat="1" applyFont="1" applyFill="1" applyBorder="1" applyAlignment="1">
      <alignment horizontal="left" vertical="top" wrapText="1"/>
    </xf>
    <xf numFmtId="164" fontId="8" fillId="2" borderId="3" xfId="1" applyNumberFormat="1" applyFont="1" applyFill="1" applyBorder="1" applyAlignment="1">
      <alignment horizontal="left" vertical="top" wrapText="1"/>
    </xf>
    <xf numFmtId="0" fontId="8" fillId="2" borderId="12" xfId="1" applyFont="1" applyFill="1" applyBorder="1" applyAlignment="1">
      <alignment vertical="top" wrapText="1"/>
    </xf>
    <xf numFmtId="0" fontId="8" fillId="2" borderId="29" xfId="1" applyFont="1" applyFill="1" applyBorder="1" applyAlignment="1">
      <alignment vertical="top" wrapText="1"/>
    </xf>
    <xf numFmtId="0" fontId="5" fillId="2" borderId="29" xfId="0" applyFont="1" applyFill="1" applyBorder="1" applyAlignment="1">
      <alignment vertical="top" wrapText="1"/>
    </xf>
    <xf numFmtId="0" fontId="5" fillId="2" borderId="29" xfId="1" applyFont="1" applyFill="1" applyBorder="1" applyAlignment="1">
      <alignment vertical="top" wrapText="1"/>
    </xf>
    <xf numFmtId="0" fontId="5" fillId="2" borderId="33" xfId="0" applyFont="1" applyFill="1" applyBorder="1" applyAlignment="1">
      <alignment vertical="top" wrapText="1"/>
    </xf>
    <xf numFmtId="0" fontId="8" fillId="2" borderId="1" xfId="1" applyFont="1" applyFill="1" applyBorder="1" applyAlignment="1">
      <alignment horizontal="left" vertical="top" wrapText="1"/>
    </xf>
    <xf numFmtId="0" fontId="5" fillId="2" borderId="30" xfId="0" applyFont="1" applyFill="1" applyBorder="1" applyAlignment="1">
      <alignment vertical="top" wrapText="1"/>
    </xf>
    <xf numFmtId="0" fontId="8" fillId="2" borderId="19" xfId="1" applyFont="1" applyFill="1" applyBorder="1" applyAlignment="1">
      <alignment horizontal="left" vertical="top" wrapText="1"/>
    </xf>
    <xf numFmtId="0" fontId="8" fillId="2" borderId="3" xfId="1" applyFont="1" applyFill="1" applyBorder="1" applyAlignment="1">
      <alignment horizontal="left" vertical="top" wrapText="1"/>
    </xf>
    <xf numFmtId="0" fontId="4" fillId="7" borderId="40" xfId="0" applyFont="1" applyFill="1" applyBorder="1" applyAlignment="1">
      <alignment horizontal="center" vertical="center" textRotation="90" wrapText="1"/>
    </xf>
    <xf numFmtId="0" fontId="5" fillId="2" borderId="8" xfId="0" applyFont="1" applyFill="1" applyBorder="1" applyAlignment="1">
      <alignment horizontal="left" vertical="top" wrapText="1"/>
    </xf>
    <xf numFmtId="0" fontId="6" fillId="5" borderId="3" xfId="1" applyFont="1" applyFill="1" applyBorder="1" applyAlignment="1">
      <alignment vertical="center" textRotation="90" wrapText="1"/>
    </xf>
    <xf numFmtId="0" fontId="8" fillId="2" borderId="11" xfId="1" applyFont="1" applyFill="1" applyBorder="1" applyAlignment="1">
      <alignment vertical="top" wrapText="1"/>
    </xf>
    <xf numFmtId="0" fontId="8" fillId="3" borderId="0" xfId="1" applyFont="1" applyFill="1" applyAlignment="1">
      <alignment horizontal="center" vertical="center" wrapText="1"/>
    </xf>
    <xf numFmtId="0" fontId="8" fillId="2" borderId="0" xfId="1" applyFont="1" applyFill="1" applyAlignment="1">
      <alignment horizontal="center" vertical="center" wrapText="1"/>
    </xf>
    <xf numFmtId="164" fontId="8" fillId="2" borderId="0" xfId="1" applyNumberFormat="1" applyFont="1" applyFill="1" applyAlignment="1">
      <alignment horizontal="left" vertical="top"/>
    </xf>
    <xf numFmtId="0" fontId="8" fillId="2" borderId="0" xfId="1" applyFont="1" applyFill="1" applyAlignment="1">
      <alignment horizontal="left" vertical="top"/>
    </xf>
    <xf numFmtId="0" fontId="8" fillId="2" borderId="0" xfId="1" applyFont="1" applyFill="1" applyAlignment="1">
      <alignment vertical="top"/>
    </xf>
    <xf numFmtId="0" fontId="6" fillId="2" borderId="0" xfId="1" applyFont="1" applyFill="1" applyAlignment="1">
      <alignment vertical="top"/>
    </xf>
    <xf numFmtId="0" fontId="5" fillId="2" borderId="0" xfId="0" applyFont="1" applyFill="1" applyAlignment="1">
      <alignment horizontal="left" vertical="top" indent="1"/>
    </xf>
    <xf numFmtId="164" fontId="8" fillId="17" borderId="8" xfId="1" applyNumberFormat="1" applyFont="1" applyFill="1" applyBorder="1" applyAlignment="1">
      <alignment horizontal="left" vertical="top"/>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top"/>
    </xf>
    <xf numFmtId="49" fontId="5" fillId="8" borderId="8" xfId="0" applyNumberFormat="1" applyFont="1" applyFill="1" applyBorder="1" applyAlignment="1" applyProtection="1">
      <alignment vertical="top" wrapText="1"/>
      <protection locked="0"/>
    </xf>
    <xf numFmtId="0" fontId="33" fillId="8" borderId="8" xfId="0" applyFont="1" applyFill="1" applyBorder="1" applyAlignment="1" applyProtection="1">
      <alignment vertical="top" wrapText="1"/>
      <protection locked="0"/>
    </xf>
    <xf numFmtId="0" fontId="5" fillId="8" borderId="8" xfId="0" applyFont="1" applyFill="1" applyBorder="1" applyAlignment="1" applyProtection="1">
      <alignment vertical="top" wrapText="1"/>
      <protection locked="0"/>
    </xf>
    <xf numFmtId="0" fontId="8" fillId="8" borderId="8" xfId="0" applyFont="1" applyFill="1" applyBorder="1" applyAlignment="1" applyProtection="1">
      <alignment vertical="top" wrapText="1"/>
      <protection locked="0"/>
    </xf>
    <xf numFmtId="0" fontId="2" fillId="2" borderId="0" xfId="0" applyFont="1" applyFill="1" applyProtection="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vertical="top"/>
      <protection locked="0"/>
    </xf>
    <xf numFmtId="0" fontId="0" fillId="0" borderId="0" xfId="0" applyProtection="1">
      <protection locked="0"/>
    </xf>
    <xf numFmtId="0" fontId="10" fillId="2" borderId="0" xfId="0" applyFont="1" applyFill="1" applyAlignment="1" applyProtection="1">
      <alignment horizontal="center" vertical="top"/>
      <protection locked="0"/>
    </xf>
    <xf numFmtId="0" fontId="8" fillId="9" borderId="8"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protection locked="0"/>
    </xf>
    <xf numFmtId="0" fontId="11" fillId="0" borderId="0" xfId="0" applyFont="1" applyAlignment="1" applyProtection="1">
      <alignment horizontal="center" vertical="top"/>
      <protection locked="0"/>
    </xf>
    <xf numFmtId="0" fontId="26" fillId="17" borderId="23" xfId="0" applyFont="1" applyFill="1" applyBorder="1" applyAlignment="1">
      <alignment horizontal="center" vertical="center"/>
    </xf>
    <xf numFmtId="49" fontId="33" fillId="8" borderId="8" xfId="0" applyNumberFormat="1" applyFont="1" applyFill="1" applyBorder="1" applyAlignment="1" applyProtection="1">
      <alignment vertical="top" wrapText="1"/>
      <protection locked="0"/>
    </xf>
    <xf numFmtId="0" fontId="6" fillId="4" borderId="8" xfId="1" applyFont="1" applyFill="1" applyBorder="1" applyAlignment="1">
      <alignment horizontal="left" vertical="top" wrapText="1"/>
    </xf>
    <xf numFmtId="1" fontId="8" fillId="2" borderId="1" xfId="1" applyNumberFormat="1" applyFont="1" applyFill="1" applyBorder="1" applyAlignment="1">
      <alignment horizontal="left" vertical="top"/>
    </xf>
    <xf numFmtId="1" fontId="8" fillId="2" borderId="3" xfId="1" applyNumberFormat="1" applyFont="1" applyFill="1" applyBorder="1" applyAlignment="1">
      <alignment horizontal="left" vertical="top"/>
    </xf>
    <xf numFmtId="1" fontId="8" fillId="0" borderId="42" xfId="1" applyNumberFormat="1" applyFont="1" applyBorder="1" applyAlignment="1">
      <alignment horizontal="left" vertical="top"/>
    </xf>
    <xf numFmtId="1" fontId="8" fillId="2" borderId="19" xfId="1" applyNumberFormat="1" applyFont="1" applyFill="1" applyBorder="1" applyAlignment="1">
      <alignment horizontal="left" vertical="top"/>
    </xf>
    <xf numFmtId="1" fontId="8" fillId="2" borderId="6" xfId="1" applyNumberFormat="1" applyFont="1" applyFill="1" applyBorder="1" applyAlignment="1">
      <alignment horizontal="left" vertical="top" wrapText="1"/>
    </xf>
    <xf numFmtId="1" fontId="8" fillId="2" borderId="1" xfId="1" applyNumberFormat="1" applyFont="1" applyFill="1" applyBorder="1" applyAlignment="1">
      <alignment horizontal="left" vertical="top" wrapText="1"/>
    </xf>
    <xf numFmtId="0" fontId="9" fillId="6" borderId="32" xfId="1" applyFont="1" applyFill="1" applyBorder="1" applyAlignment="1">
      <alignment horizontal="center" vertical="center" textRotation="90" wrapText="1"/>
    </xf>
    <xf numFmtId="0" fontId="9" fillId="6" borderId="32" xfId="1" applyFont="1" applyFill="1" applyBorder="1" applyAlignment="1">
      <alignment vertical="center" textRotation="90" wrapText="1"/>
    </xf>
    <xf numFmtId="1" fontId="8" fillId="2" borderId="2" xfId="1" applyNumberFormat="1" applyFont="1" applyFill="1" applyBorder="1" applyAlignment="1">
      <alignment horizontal="left" vertical="top"/>
    </xf>
    <xf numFmtId="1" fontId="8" fillId="2" borderId="43" xfId="1" applyNumberFormat="1" applyFont="1" applyFill="1" applyBorder="1" applyAlignment="1">
      <alignment horizontal="left" vertical="top"/>
    </xf>
    <xf numFmtId="0" fontId="6" fillId="4" borderId="13" xfId="1" applyFont="1" applyFill="1" applyBorder="1" applyAlignment="1">
      <alignment horizontal="center" vertical="top" wrapText="1"/>
    </xf>
    <xf numFmtId="0" fontId="6" fillId="2" borderId="13" xfId="1" applyFont="1" applyFill="1" applyBorder="1" applyAlignment="1">
      <alignment horizontal="center" vertical="center" textRotation="90" wrapText="1"/>
    </xf>
    <xf numFmtId="0" fontId="6" fillId="2" borderId="18" xfId="1" applyFont="1" applyFill="1" applyBorder="1" applyAlignment="1">
      <alignment horizontal="center" vertical="center" textRotation="90" wrapText="1"/>
    </xf>
    <xf numFmtId="0" fontId="6" fillId="2" borderId="14" xfId="1" applyFont="1" applyFill="1" applyBorder="1" applyAlignment="1">
      <alignment horizontal="center" vertical="center" textRotation="90" wrapText="1"/>
    </xf>
    <xf numFmtId="0" fontId="6" fillId="2" borderId="13" xfId="1" applyFont="1" applyFill="1" applyBorder="1" applyAlignment="1">
      <alignment horizontal="center" vertical="center" textRotation="90"/>
    </xf>
    <xf numFmtId="0" fontId="6" fillId="2" borderId="18" xfId="1" applyFont="1" applyFill="1" applyBorder="1" applyAlignment="1">
      <alignment horizontal="center" vertical="center" textRotation="90"/>
    </xf>
    <xf numFmtId="1" fontId="8" fillId="2" borderId="44" xfId="1" applyNumberFormat="1" applyFont="1" applyFill="1" applyBorder="1" applyAlignment="1">
      <alignment horizontal="left" vertical="top"/>
    </xf>
    <xf numFmtId="1" fontId="8" fillId="2" borderId="16" xfId="1" applyNumberFormat="1" applyFont="1" applyFill="1" applyBorder="1" applyAlignment="1">
      <alignment horizontal="left" vertical="top"/>
    </xf>
    <xf numFmtId="0" fontId="6" fillId="2" borderId="1" xfId="1" applyFont="1" applyFill="1" applyBorder="1" applyAlignment="1">
      <alignment horizontal="center" vertical="center" textRotation="90"/>
    </xf>
    <xf numFmtId="0" fontId="6" fillId="2" borderId="45" xfId="1" applyFont="1" applyFill="1" applyBorder="1" applyAlignment="1">
      <alignment horizontal="center" vertical="center" textRotation="90" wrapText="1"/>
    </xf>
    <xf numFmtId="1" fontId="8" fillId="0" borderId="46" xfId="1" applyNumberFormat="1" applyFont="1" applyBorder="1" applyAlignment="1">
      <alignment horizontal="left" vertical="top"/>
    </xf>
    <xf numFmtId="1" fontId="8" fillId="2" borderId="46" xfId="1" applyNumberFormat="1" applyFont="1" applyFill="1" applyBorder="1" applyAlignment="1">
      <alignment horizontal="left" vertical="top"/>
    </xf>
    <xf numFmtId="0" fontId="6" fillId="2" borderId="37" xfId="1" applyFont="1" applyFill="1" applyBorder="1" applyAlignment="1">
      <alignment horizontal="center" vertical="center" textRotation="90" wrapText="1"/>
    </xf>
    <xf numFmtId="0" fontId="6" fillId="2" borderId="37" xfId="1" applyFont="1" applyFill="1" applyBorder="1" applyAlignment="1">
      <alignment vertical="center" textRotation="90" wrapText="1"/>
    </xf>
    <xf numFmtId="0" fontId="6" fillId="5" borderId="6" xfId="1" applyFont="1" applyFill="1" applyBorder="1" applyAlignment="1">
      <alignment vertical="center" textRotation="90" wrapText="1"/>
    </xf>
    <xf numFmtId="0" fontId="6" fillId="2" borderId="36" xfId="1" applyFont="1" applyFill="1" applyBorder="1" applyAlignment="1">
      <alignment horizontal="center" vertical="center" textRotation="90" wrapText="1"/>
    </xf>
    <xf numFmtId="0" fontId="6" fillId="5" borderId="18" xfId="1" applyFont="1" applyFill="1" applyBorder="1" applyAlignment="1">
      <alignment vertical="center" textRotation="90" wrapText="1"/>
    </xf>
    <xf numFmtId="0" fontId="6" fillId="2" borderId="6" xfId="1" applyFont="1" applyFill="1" applyBorder="1" applyAlignment="1">
      <alignment horizontal="center" vertical="center" textRotation="90" wrapText="1"/>
    </xf>
    <xf numFmtId="0" fontId="5" fillId="8" borderId="8" xfId="0" applyFont="1" applyFill="1" applyBorder="1" applyAlignment="1" applyProtection="1">
      <alignment horizontal="left" vertical="top" wrapText="1"/>
      <protection locked="0"/>
    </xf>
    <xf numFmtId="0" fontId="35" fillId="19" borderId="8" xfId="0" applyFont="1" applyFill="1" applyBorder="1" applyAlignment="1" applyProtection="1">
      <alignment horizontal="center" vertical="top" wrapText="1"/>
      <protection locked="0"/>
    </xf>
    <xf numFmtId="0" fontId="8" fillId="19" borderId="8" xfId="0" applyFont="1" applyFill="1" applyBorder="1" applyAlignment="1" applyProtection="1">
      <alignment horizontal="center" vertical="top" wrapText="1"/>
      <protection locked="0"/>
    </xf>
    <xf numFmtId="0" fontId="8" fillId="19" borderId="8" xfId="0" applyFont="1" applyFill="1" applyBorder="1" applyAlignment="1" applyProtection="1">
      <alignment horizontal="center" vertical="top"/>
      <protection locked="0"/>
    </xf>
    <xf numFmtId="49" fontId="35" fillId="8" borderId="8" xfId="0" applyNumberFormat="1" applyFont="1" applyFill="1" applyBorder="1" applyAlignment="1" applyProtection="1">
      <alignment vertical="top" wrapText="1"/>
      <protection locked="0"/>
    </xf>
    <xf numFmtId="0" fontId="6" fillId="2" borderId="20" xfId="1" applyFont="1" applyFill="1" applyBorder="1" applyAlignment="1">
      <alignment horizontal="center" vertical="center" textRotation="90"/>
    </xf>
    <xf numFmtId="1" fontId="8" fillId="0" borderId="8" xfId="1" applyNumberFormat="1" applyFont="1" applyBorder="1" applyAlignment="1">
      <alignment horizontal="left" vertical="top"/>
    </xf>
    <xf numFmtId="0" fontId="8" fillId="0" borderId="8" xfId="1" applyFont="1" applyBorder="1" applyAlignment="1">
      <alignment horizontal="left" vertical="top" wrapText="1"/>
    </xf>
    <xf numFmtId="0" fontId="35" fillId="18" borderId="8" xfId="0" applyFont="1" applyFill="1" applyBorder="1" applyAlignment="1" applyProtection="1">
      <alignment horizontal="center" vertical="top"/>
      <protection locked="0"/>
    </xf>
    <xf numFmtId="0" fontId="35" fillId="8" borderId="8" xfId="0" applyFont="1" applyFill="1" applyBorder="1" applyAlignment="1" applyProtection="1">
      <alignment horizontal="left" vertical="top" wrapText="1"/>
      <protection locked="0"/>
    </xf>
    <xf numFmtId="0" fontId="20" fillId="10" borderId="23"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9" fillId="2" borderId="23" xfId="0" applyFont="1" applyFill="1" applyBorder="1" applyAlignment="1">
      <alignment horizontal="center" vertical="center"/>
    </xf>
    <xf numFmtId="0" fontId="0" fillId="0" borderId="0" xfId="0" applyAlignment="1">
      <alignment horizontal="center" vertical="center" textRotation="90"/>
    </xf>
    <xf numFmtId="0" fontId="19" fillId="2" borderId="0" xfId="0" applyFont="1" applyFill="1" applyAlignment="1">
      <alignment vertical="center"/>
    </xf>
    <xf numFmtId="0" fontId="19" fillId="2" borderId="47" xfId="0" applyFont="1" applyFill="1" applyBorder="1" applyAlignment="1">
      <alignment vertical="center"/>
    </xf>
    <xf numFmtId="0" fontId="19" fillId="2" borderId="48" xfId="0" applyFont="1" applyFill="1" applyBorder="1" applyAlignment="1">
      <alignment vertical="center"/>
    </xf>
    <xf numFmtId="0" fontId="19" fillId="2" borderId="22" xfId="0" applyFont="1" applyFill="1" applyBorder="1" applyAlignment="1">
      <alignment vertical="center"/>
    </xf>
    <xf numFmtId="0" fontId="19" fillId="2" borderId="25" xfId="0" applyFont="1" applyFill="1" applyBorder="1" applyAlignment="1">
      <alignment vertical="center"/>
    </xf>
    <xf numFmtId="0" fontId="25" fillId="10" borderId="25" xfId="0" quotePrefix="1" applyFont="1" applyFill="1" applyBorder="1" applyAlignment="1">
      <alignment horizontal="right" vertical="center"/>
    </xf>
    <xf numFmtId="1" fontId="8" fillId="2" borderId="4" xfId="1" applyNumberFormat="1" applyFont="1" applyFill="1" applyBorder="1" applyAlignment="1">
      <alignment horizontal="left" vertical="top"/>
    </xf>
    <xf numFmtId="164" fontId="8" fillId="0" borderId="6" xfId="1" applyNumberFormat="1" applyFont="1" applyBorder="1" applyAlignment="1">
      <alignment vertical="top" wrapText="1"/>
    </xf>
    <xf numFmtId="0" fontId="8" fillId="8" borderId="30" xfId="0" applyFont="1" applyFill="1" applyBorder="1" applyAlignment="1" applyProtection="1">
      <alignment vertical="top" wrapText="1"/>
      <protection locked="0"/>
    </xf>
    <xf numFmtId="0" fontId="7" fillId="4" borderId="8" xfId="0" applyFont="1" applyFill="1" applyBorder="1" applyAlignment="1" applyProtection="1">
      <alignment horizontal="left" vertical="top" wrapText="1"/>
      <protection locked="0"/>
    </xf>
    <xf numFmtId="0" fontId="5" fillId="0" borderId="8" xfId="0" applyFont="1" applyBorder="1" applyAlignment="1" applyProtection="1">
      <alignment vertical="top" wrapText="1"/>
      <protection locked="0"/>
    </xf>
    <xf numFmtId="0" fontId="8" fillId="8" borderId="8" xfId="0" applyFont="1" applyFill="1" applyBorder="1" applyAlignment="1" applyProtection="1">
      <alignment horizontal="left" vertical="top" wrapText="1"/>
      <protection locked="0"/>
    </xf>
    <xf numFmtId="0" fontId="8" fillId="8" borderId="8" xfId="0" applyFont="1" applyFill="1" applyBorder="1" applyAlignment="1" applyProtection="1">
      <alignment horizontal="left" vertical="top"/>
      <protection locked="0"/>
    </xf>
    <xf numFmtId="0" fontId="33" fillId="8" borderId="8" xfId="0" applyFont="1" applyFill="1" applyBorder="1" applyAlignment="1" applyProtection="1">
      <alignment horizontal="left" vertical="top" wrapText="1"/>
      <protection locked="0"/>
    </xf>
    <xf numFmtId="0" fontId="8" fillId="20" borderId="8" xfId="0" applyFont="1" applyFill="1" applyBorder="1" applyAlignment="1" applyProtection="1">
      <alignment horizontal="left" vertical="top" wrapText="1"/>
      <protection locked="0"/>
    </xf>
    <xf numFmtId="0" fontId="33" fillId="20" borderId="8" xfId="0" applyFont="1" applyFill="1" applyBorder="1" applyAlignment="1" applyProtection="1">
      <alignment horizontal="left" vertical="top" wrapText="1"/>
      <protection locked="0"/>
    </xf>
    <xf numFmtId="0" fontId="7" fillId="10" borderId="8" xfId="0" applyFont="1" applyFill="1" applyBorder="1" applyAlignment="1" applyProtection="1">
      <alignment vertical="top"/>
      <protection locked="0"/>
    </xf>
    <xf numFmtId="0" fontId="8" fillId="21" borderId="8" xfId="0" applyFont="1" applyFill="1" applyBorder="1" applyAlignment="1" applyProtection="1">
      <alignment horizontal="center" vertical="top"/>
      <protection locked="0"/>
    </xf>
    <xf numFmtId="0" fontId="8" fillId="21" borderId="8" xfId="0" applyFont="1" applyFill="1" applyBorder="1" applyAlignment="1" applyProtection="1">
      <alignment horizontal="center" vertical="top" wrapText="1"/>
      <protection locked="0"/>
    </xf>
    <xf numFmtId="0" fontId="8" fillId="17" borderId="8" xfId="0" applyFont="1" applyFill="1" applyBorder="1" applyAlignment="1" applyProtection="1">
      <alignment horizontal="center" vertical="top" wrapText="1"/>
      <protection locked="0"/>
    </xf>
    <xf numFmtId="0" fontId="8" fillId="17" borderId="8" xfId="0" applyFont="1" applyFill="1" applyBorder="1" applyAlignment="1" applyProtection="1">
      <alignment horizontal="center" vertical="top"/>
      <protection locked="0"/>
    </xf>
    <xf numFmtId="1" fontId="8" fillId="0" borderId="1" xfId="1" applyNumberFormat="1" applyFont="1" applyBorder="1" applyAlignment="1">
      <alignment horizontal="left" vertical="top"/>
    </xf>
    <xf numFmtId="1" fontId="8" fillId="0" borderId="5" xfId="1" applyNumberFormat="1" applyFont="1" applyBorder="1" applyAlignment="1">
      <alignment horizontal="left" vertical="top"/>
    </xf>
    <xf numFmtId="1" fontId="8" fillId="0" borderId="19" xfId="1" applyNumberFormat="1" applyFont="1" applyBorder="1" applyAlignment="1">
      <alignment horizontal="left" vertical="top"/>
    </xf>
    <xf numFmtId="0" fontId="8" fillId="22" borderId="8" xfId="0" applyFont="1" applyFill="1" applyBorder="1" applyAlignment="1" applyProtection="1">
      <alignment horizontal="center" vertical="top"/>
      <protection locked="0"/>
    </xf>
    <xf numFmtId="0" fontId="8" fillId="22" borderId="8" xfId="0" applyFont="1" applyFill="1" applyBorder="1" applyAlignment="1" applyProtection="1">
      <alignment horizontal="center" vertical="top" wrapText="1"/>
      <protection locked="0"/>
    </xf>
    <xf numFmtId="0" fontId="8" fillId="23" borderId="8" xfId="0" applyFont="1" applyFill="1" applyBorder="1" applyAlignment="1" applyProtection="1">
      <alignment horizontal="center" vertical="top" wrapText="1"/>
      <protection locked="0"/>
    </xf>
    <xf numFmtId="0" fontId="36" fillId="2" borderId="0" xfId="0" applyFont="1" applyFill="1" applyAlignment="1">
      <alignment vertical="top"/>
    </xf>
    <xf numFmtId="0" fontId="8" fillId="2" borderId="49" xfId="1" applyFont="1" applyFill="1" applyBorder="1" applyAlignment="1">
      <alignment horizontal="left" vertical="top" wrapText="1"/>
    </xf>
    <xf numFmtId="1" fontId="8" fillId="2" borderId="0" xfId="0" applyNumberFormat="1" applyFont="1" applyFill="1" applyAlignment="1">
      <alignment horizontal="left" vertical="top"/>
    </xf>
    <xf numFmtId="0" fontId="8" fillId="2" borderId="0" xfId="0" applyFont="1" applyFill="1" applyAlignment="1">
      <alignment horizontal="left" vertical="top" wrapText="1"/>
    </xf>
    <xf numFmtId="0" fontId="33" fillId="2" borderId="8" xfId="0" applyFont="1" applyFill="1" applyBorder="1" applyAlignment="1">
      <alignment vertical="top" wrapText="1"/>
    </xf>
    <xf numFmtId="0" fontId="33" fillId="2" borderId="8" xfId="0" quotePrefix="1" applyFont="1" applyFill="1" applyBorder="1" applyAlignment="1">
      <alignment vertical="top" wrapText="1"/>
    </xf>
    <xf numFmtId="0" fontId="33" fillId="2" borderId="14" xfId="0" applyFont="1" applyFill="1" applyBorder="1" applyAlignment="1">
      <alignment vertical="top" wrapText="1"/>
    </xf>
    <xf numFmtId="0" fontId="33" fillId="2" borderId="13" xfId="0" applyFont="1" applyFill="1" applyBorder="1" applyAlignment="1">
      <alignment vertical="top" wrapText="1"/>
    </xf>
    <xf numFmtId="0" fontId="34" fillId="2" borderId="0" xfId="1" applyFont="1" applyFill="1" applyAlignment="1">
      <alignment vertical="top"/>
    </xf>
    <xf numFmtId="0" fontId="2" fillId="2" borderId="0" xfId="0" applyFont="1" applyFill="1" applyAlignment="1" applyProtection="1">
      <alignment wrapText="1"/>
      <protection locked="0"/>
    </xf>
    <xf numFmtId="0" fontId="2" fillId="2" borderId="0" xfId="0" applyFont="1" applyFill="1" applyAlignment="1" applyProtection="1">
      <alignment horizontal="right"/>
      <protection locked="0"/>
    </xf>
    <xf numFmtId="0" fontId="1" fillId="2" borderId="0" xfId="0" applyFont="1" applyFill="1" applyAlignment="1" applyProtection="1">
      <alignment horizontal="left" wrapText="1"/>
      <protection locked="0"/>
    </xf>
    <xf numFmtId="0" fontId="7" fillId="4" borderId="8" xfId="0" applyFont="1" applyFill="1" applyBorder="1" applyAlignment="1" applyProtection="1">
      <alignment vertical="top" wrapText="1"/>
      <protection locked="0"/>
    </xf>
    <xf numFmtId="0" fontId="0" fillId="2" borderId="0" xfId="0" applyFill="1" applyProtection="1">
      <protection locked="0"/>
    </xf>
    <xf numFmtId="49" fontId="5" fillId="0" borderId="8" xfId="0" applyNumberFormat="1" applyFont="1" applyBorder="1" applyAlignment="1" applyProtection="1">
      <alignment vertical="top" wrapText="1"/>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34" fillId="0" borderId="8" xfId="0" applyFont="1" applyBorder="1" applyAlignment="1" applyProtection="1">
      <alignment horizontal="left" vertical="top" wrapText="1"/>
      <protection locked="0"/>
    </xf>
    <xf numFmtId="0" fontId="8" fillId="21" borderId="8" xfId="0" applyFont="1" applyFill="1" applyBorder="1" applyAlignment="1" applyProtection="1">
      <alignment vertical="top" wrapText="1"/>
      <protection locked="0"/>
    </xf>
    <xf numFmtId="0" fontId="8" fillId="22" borderId="8" xfId="0" applyFont="1" applyFill="1" applyBorder="1" applyAlignment="1" applyProtection="1">
      <alignment vertical="top" wrapText="1"/>
      <protection locked="0"/>
    </xf>
    <xf numFmtId="0" fontId="2" fillId="2" borderId="8" xfId="0" applyFont="1" applyFill="1" applyBorder="1" applyAlignment="1" applyProtection="1">
      <alignment horizontal="center"/>
      <protection locked="0"/>
    </xf>
    <xf numFmtId="0" fontId="5" fillId="2" borderId="0" xfId="0" applyFont="1" applyFill="1" applyAlignment="1" applyProtection="1">
      <alignment vertical="top" wrapText="1"/>
      <protection locked="0"/>
    </xf>
    <xf numFmtId="0" fontId="0" fillId="0" borderId="0" xfId="0" applyAlignment="1" applyProtection="1">
      <alignment wrapText="1"/>
      <protection locked="0"/>
    </xf>
    <xf numFmtId="0" fontId="8" fillId="2" borderId="20" xfId="1" applyFont="1" applyFill="1" applyBorder="1" applyAlignment="1">
      <alignment vertical="top" wrapText="1"/>
    </xf>
    <xf numFmtId="0" fontId="8" fillId="2" borderId="20" xfId="1" applyFont="1" applyFill="1" applyBorder="1" applyAlignment="1">
      <alignment horizontal="left" vertical="top" wrapText="1"/>
    </xf>
    <xf numFmtId="0" fontId="6" fillId="2" borderId="19" xfId="1" applyFont="1" applyFill="1" applyBorder="1" applyAlignment="1">
      <alignment horizontal="center" vertical="center" textRotation="90" wrapText="1"/>
    </xf>
    <xf numFmtId="164" fontId="8" fillId="2" borderId="19" xfId="1" applyNumberFormat="1" applyFont="1" applyFill="1" applyBorder="1" applyAlignment="1">
      <alignment horizontal="left" vertical="top" wrapText="1"/>
    </xf>
    <xf numFmtId="1" fontId="8" fillId="2" borderId="19" xfId="1" applyNumberFormat="1" applyFont="1" applyFill="1" applyBorder="1" applyAlignment="1">
      <alignment horizontal="left" vertical="top" wrapText="1"/>
    </xf>
    <xf numFmtId="164" fontId="8" fillId="2" borderId="20" xfId="1" applyNumberFormat="1" applyFont="1" applyFill="1" applyBorder="1" applyAlignment="1">
      <alignment vertical="top" wrapText="1"/>
    </xf>
    <xf numFmtId="0" fontId="8" fillId="0" borderId="20" xfId="1" applyFont="1" applyBorder="1" applyAlignment="1">
      <alignment vertical="top" wrapText="1"/>
    </xf>
    <xf numFmtId="0" fontId="6" fillId="5" borderId="13" xfId="1" applyFont="1" applyFill="1" applyBorder="1" applyAlignment="1">
      <alignment horizontal="center" vertical="center" textRotation="90" wrapText="1"/>
    </xf>
    <xf numFmtId="0" fontId="6" fillId="4" borderId="8" xfId="1" applyFont="1" applyFill="1" applyBorder="1" applyAlignment="1">
      <alignment vertical="top" wrapText="1"/>
    </xf>
    <xf numFmtId="49" fontId="8" fillId="0" borderId="8" xfId="0" applyNumberFormat="1"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0" fontId="6" fillId="2" borderId="14" xfId="1" applyFont="1" applyFill="1" applyBorder="1" applyAlignment="1">
      <alignment vertical="center" textRotation="90" wrapText="1"/>
    </xf>
    <xf numFmtId="0" fontId="33" fillId="0" borderId="8"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49" fontId="22" fillId="6" borderId="21" xfId="0" applyNumberFormat="1" applyFont="1" applyFill="1" applyBorder="1" applyAlignment="1">
      <alignment horizontal="center" vertical="center" textRotation="90"/>
    </xf>
    <xf numFmtId="49" fontId="22" fillId="6" borderId="0" xfId="0" applyNumberFormat="1" applyFont="1" applyFill="1" applyAlignment="1">
      <alignment horizontal="center" vertical="center" textRotation="90"/>
    </xf>
    <xf numFmtId="0" fontId="24" fillId="0" borderId="0" xfId="0" applyFont="1" applyAlignment="1">
      <alignment horizontal="center" vertical="center" textRotation="90"/>
    </xf>
    <xf numFmtId="0" fontId="24" fillId="0" borderId="28" xfId="0" applyFont="1" applyBorder="1" applyAlignment="1">
      <alignment horizontal="center" vertical="center" textRotation="90"/>
    </xf>
    <xf numFmtId="49" fontId="22" fillId="12" borderId="21" xfId="0" applyNumberFormat="1" applyFont="1" applyFill="1" applyBorder="1" applyAlignment="1">
      <alignment horizontal="center" vertical="center" textRotation="90"/>
    </xf>
    <xf numFmtId="49" fontId="22" fillId="12" borderId="0" xfId="0" applyNumberFormat="1" applyFont="1" applyFill="1" applyAlignment="1">
      <alignment horizontal="center" vertical="center" textRotation="90"/>
    </xf>
    <xf numFmtId="49" fontId="22" fillId="14" borderId="21" xfId="0" applyNumberFormat="1" applyFont="1" applyFill="1" applyBorder="1" applyAlignment="1">
      <alignment horizontal="center" vertical="center" textRotation="90"/>
    </xf>
    <xf numFmtId="49" fontId="22" fillId="14" borderId="0" xfId="0" applyNumberFormat="1" applyFont="1" applyFill="1" applyAlignment="1">
      <alignment horizontal="center" vertical="center" textRotation="90"/>
    </xf>
    <xf numFmtId="164" fontId="0" fillId="0" borderId="13" xfId="0" applyNumberFormat="1" applyBorder="1" applyAlignment="1">
      <alignment horizontal="center" vertical="center" textRotation="90"/>
    </xf>
    <xf numFmtId="0" fontId="0" fillId="0" borderId="18" xfId="0" applyBorder="1" applyAlignment="1">
      <alignment vertical="center"/>
    </xf>
    <xf numFmtId="0" fontId="0" fillId="0" borderId="14" xfId="0" applyBorder="1" applyAlignment="1">
      <alignment vertical="center"/>
    </xf>
    <xf numFmtId="164" fontId="0" fillId="0" borderId="18" xfId="0" applyNumberFormat="1" applyBorder="1" applyAlignment="1">
      <alignment horizontal="center" vertical="center" textRotation="90"/>
    </xf>
    <xf numFmtId="164" fontId="0" fillId="0" borderId="14" xfId="0" applyNumberFormat="1" applyBorder="1" applyAlignment="1">
      <alignment horizontal="center" vertical="center" textRotation="90"/>
    </xf>
    <xf numFmtId="0" fontId="0" fillId="0" borderId="18" xfId="0" applyBorder="1" applyAlignment="1">
      <alignment horizontal="center" vertical="center" textRotation="90"/>
    </xf>
    <xf numFmtId="0" fontId="0" fillId="0" borderId="14" xfId="0" applyBorder="1" applyAlignment="1">
      <alignment horizontal="center" vertical="center" textRotation="90"/>
    </xf>
  </cellXfs>
  <cellStyles count="2">
    <cellStyle name="Normal" xfId="0" builtinId="0"/>
    <cellStyle name="Normal_Sheet1" xfId="1" xr:uid="{00000000-0005-0000-0000-000000000000}"/>
  </cellStyles>
  <dxfs count="114">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ill>
        <patternFill>
          <bgColor theme="2" tint="-9.9948118533890809E-2"/>
        </patternFill>
      </fill>
    </dxf>
    <dxf>
      <fill>
        <patternFill>
          <bgColor theme="0" tint="-0.499984740745262"/>
        </patternFill>
      </fill>
    </dxf>
    <dxf>
      <fill>
        <patternFill>
          <bgColor rgb="FFFFC000"/>
        </patternFill>
      </fill>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ill>
        <patternFill>
          <bgColor theme="2" tint="-9.9948118533890809E-2"/>
        </patternFill>
      </fill>
    </dxf>
    <dxf>
      <fill>
        <patternFill>
          <bgColor theme="0" tint="-0.499984740745262"/>
        </patternFill>
      </fill>
    </dxf>
    <dxf>
      <fill>
        <patternFill>
          <bgColor rgb="FFFFC000"/>
        </patternFill>
      </fill>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font>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color rgb="FFC00000"/>
      </font>
      <border>
        <left style="thin">
          <color rgb="FFC00000"/>
        </left>
        <right style="thin">
          <color rgb="FFC00000"/>
        </right>
        <top style="thin">
          <color rgb="FFC00000"/>
        </top>
        <bottom style="thin">
          <color rgb="FFC00000"/>
        </bottom>
      </border>
    </dxf>
    <dxf>
      <font>
        <strike/>
      </font>
    </dxf>
    <dxf>
      <font>
        <strike val="0"/>
        <outline val="0"/>
        <shadow val="0"/>
        <u val="none"/>
        <vertAlign val="baseline"/>
        <sz val="8"/>
        <color indexed="8"/>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indexed="8"/>
        <name val="Arial"/>
        <family val="2"/>
        <scheme val="none"/>
      </font>
      <fill>
        <patternFill patternType="solid">
          <fgColor indexed="64"/>
          <bgColor rgb="FFF6FBC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249977111117893"/>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indexed="8"/>
        <name val="Arial"/>
        <family val="2"/>
        <scheme val="none"/>
      </font>
      <fill>
        <patternFill patternType="solid">
          <fgColor indexed="64"/>
          <bgColor rgb="FFF6FBC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indexed="8"/>
        <name val="Arial"/>
        <family val="2"/>
        <scheme val="none"/>
      </font>
      <fill>
        <patternFill patternType="solid">
          <fgColor indexed="64"/>
          <bgColor rgb="FFF6FBC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indexed="8"/>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indexed="8"/>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indexed="8"/>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indexed="8"/>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8"/>
        </left>
        <right/>
        <top/>
        <bottom/>
        <vertical/>
        <horizontal/>
      </border>
    </dxf>
    <dxf>
      <font>
        <b val="0"/>
        <i val="0"/>
        <strike val="0"/>
        <condense val="0"/>
        <extend val="0"/>
        <outline val="0"/>
        <shadow val="0"/>
        <u val="none"/>
        <vertAlign val="baseline"/>
        <sz val="9"/>
        <color auto="1"/>
        <name val="Arial"/>
        <family val="2"/>
        <scheme val="none"/>
      </font>
      <numFmt numFmtId="164" formatCode="0.0"/>
      <fill>
        <patternFill patternType="solid">
          <fgColor indexed="64"/>
          <bgColor theme="0"/>
        </patternFill>
      </fill>
      <alignment horizontal="left" vertical="top" textRotation="0" wrapText="0" indent="0" justifyLastLine="0" shrinkToFit="0" readingOrder="0"/>
      <border diagonalUp="0" diagonalDown="0" outline="0">
        <left style="thin">
          <color indexed="8"/>
        </left>
        <right style="thin">
          <color indexed="8"/>
        </right>
        <top/>
        <bottom/>
      </border>
    </dxf>
    <dxf>
      <font>
        <b/>
        <i val="0"/>
        <strike val="0"/>
        <condense val="0"/>
        <extend val="0"/>
        <outline val="0"/>
        <shadow val="0"/>
        <u val="none"/>
        <vertAlign val="baseline"/>
        <sz val="9"/>
        <color auto="1"/>
        <name val="Arial"/>
        <family val="2"/>
        <scheme val="none"/>
      </font>
      <fill>
        <patternFill patternType="solid">
          <fgColor indexed="64"/>
          <bgColor theme="0"/>
        </patternFill>
      </fill>
      <alignment horizontal="general" vertical="center" textRotation="90" wrapText="1" indent="0" justifyLastLine="0" shrinkToFit="0" readingOrder="0"/>
      <border diagonalUp="0" diagonalDown="0">
        <left style="thin">
          <color indexed="8"/>
        </left>
        <right style="thin">
          <color indexed="8"/>
        </right>
        <top/>
        <bottom/>
        <vertical/>
        <horizontal/>
      </border>
    </dxf>
    <dxf>
      <font>
        <b/>
        <i val="0"/>
        <strike val="0"/>
        <condense val="0"/>
        <extend val="0"/>
        <outline val="0"/>
        <shadow val="0"/>
        <u val="none"/>
        <vertAlign val="baseline"/>
        <sz val="9"/>
        <color auto="1"/>
        <name val="Arial"/>
        <family val="2"/>
        <scheme val="none"/>
      </font>
      <fill>
        <patternFill patternType="solid">
          <fgColor indexed="64"/>
          <bgColor theme="9"/>
        </patternFill>
      </fill>
      <alignment horizontal="general" vertical="center" textRotation="9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9"/>
        <color indexed="8"/>
        <name val="Arial"/>
        <family val="2"/>
        <scheme val="none"/>
      </font>
      <fill>
        <patternFill patternType="solid">
          <fgColor indexed="64"/>
          <bgColor rgb="FFF6FBCF"/>
        </patternFill>
      </fill>
      <alignment horizontal="general" vertical="top" textRotation="0" wrapText="1" indent="0" justifyLastLine="0" shrinkToFit="0" readingOrder="0"/>
    </dxf>
    <dxf>
      <font>
        <b/>
        <i val="0"/>
        <strike val="0"/>
        <condense val="0"/>
        <extend val="0"/>
        <outline val="0"/>
        <shadow val="0"/>
        <u val="none"/>
        <vertAlign val="baseline"/>
        <sz val="9"/>
        <color auto="1"/>
        <name val="Arial"/>
        <family val="2"/>
        <scheme val="none"/>
      </font>
      <fill>
        <patternFill patternType="solid">
          <fgColor indexed="64"/>
          <bgColor rgb="FFF6FBCF"/>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colors>
    <mruColors>
      <color rgb="FFFF00FF"/>
      <color rgb="FFF6FBCF"/>
      <color rgb="FFC002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de-DE" sz="2000"/>
              <a:t>SNBS 2.0 Erfüllung der Kriterien</a:t>
            </a:r>
          </a:p>
        </c:rich>
      </c:tx>
      <c:overlay val="0"/>
      <c:spPr>
        <a:noFill/>
        <a:ln>
          <a:noFill/>
        </a:ln>
        <a:effectLst/>
      </c:spPr>
    </c:title>
    <c:autoTitleDeleted val="0"/>
    <c:plotArea>
      <c:layout>
        <c:manualLayout>
          <c:layoutTarget val="inner"/>
          <c:xMode val="edge"/>
          <c:yMode val="edge"/>
          <c:x val="0.2305998487477201"/>
          <c:y val="0.1475172439693051"/>
          <c:w val="0.55574954401886201"/>
          <c:h val="0.78193695780078365"/>
        </c:manualLayout>
      </c:layout>
      <c:radarChart>
        <c:radarStyle val="marker"/>
        <c:varyColors val="0"/>
        <c:ser>
          <c:idx val="1"/>
          <c:order val="0"/>
          <c:spPr>
            <a:ln cap="flat">
              <a:solidFill>
                <a:schemeClr val="bg1">
                  <a:lumMod val="50000"/>
                </a:schemeClr>
              </a:solidFill>
            </a:ln>
            <a:effectLst>
              <a:outerShdw blurRad="50800" dist="50800" dir="5400000" algn="ctr" rotWithShape="0">
                <a:schemeClr val="bg1"/>
              </a:outerShdw>
            </a:effectLst>
          </c:spPr>
          <c:marker>
            <c:symbol val="none"/>
          </c:marker>
          <c:cat>
            <c:strRef>
              <c:f>'Spider Ist'!$B$3:$B$14</c:f>
              <c:strCache>
                <c:ptCount val="12"/>
                <c:pt idx="0">
                  <c:v>Kontext und 
Architektur</c:v>
                </c:pt>
                <c:pt idx="1">
                  <c:v>Planung und 
Zielgruppen</c:v>
                </c:pt>
                <c:pt idx="2">
                  <c:v>Nutzung und 
Raumgestaltung</c:v>
                </c:pt>
                <c:pt idx="3">
                  <c:v>Wohlbefinden und 
Gesundheit</c:v>
                </c:pt>
                <c:pt idx="4">
                  <c:v>Kosten</c:v>
                </c:pt>
                <c:pt idx="5">
                  <c:v>Handelbarkeit</c:v>
                </c:pt>
                <c:pt idx="6">
                  <c:v>Ertragspotenzial</c:v>
                </c:pt>
                <c:pt idx="7">
                  <c:v>Regionalökonomie</c:v>
                </c:pt>
                <c:pt idx="8">
                  <c:v>Energie</c:v>
                </c:pt>
                <c:pt idx="9">
                  <c:v>Klima</c:v>
                </c:pt>
                <c:pt idx="10">
                  <c:v>Ressourcen- und 
Umweltschonung</c:v>
                </c:pt>
                <c:pt idx="11">
                  <c:v>Natur und Landschaft</c:v>
                </c:pt>
              </c:strCache>
            </c:strRef>
          </c:cat>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870-9548-AB93-2836368F16F2}"/>
            </c:ext>
          </c:extLst>
        </c:ser>
        <c:ser>
          <c:idx val="0"/>
          <c:order val="1"/>
          <c:spPr>
            <a:ln w="28575" cap="flat">
              <a:solidFill>
                <a:schemeClr val="bg1">
                  <a:lumMod val="50000"/>
                </a:schemeClr>
              </a:solidFill>
              <a:round/>
            </a:ln>
            <a:effectLst>
              <a:outerShdw blurRad="50800" dist="50800" dir="5400000" algn="ctr" rotWithShape="0">
                <a:schemeClr val="bg1"/>
              </a:outerShdw>
            </a:effectLst>
          </c:spPr>
          <c:marker>
            <c:symbol val="none"/>
          </c:marker>
          <c:cat>
            <c:strRef>
              <c:f>'Spider Ist'!$B$3:$B$14</c:f>
              <c:strCache>
                <c:ptCount val="12"/>
                <c:pt idx="0">
                  <c:v>Kontext und 
Architektur</c:v>
                </c:pt>
                <c:pt idx="1">
                  <c:v>Planung und 
Zielgruppen</c:v>
                </c:pt>
                <c:pt idx="2">
                  <c:v>Nutzung und 
Raumgestaltung</c:v>
                </c:pt>
                <c:pt idx="3">
                  <c:v>Wohlbefinden und 
Gesundheit</c:v>
                </c:pt>
                <c:pt idx="4">
                  <c:v>Kosten</c:v>
                </c:pt>
                <c:pt idx="5">
                  <c:v>Handelbarkeit</c:v>
                </c:pt>
                <c:pt idx="6">
                  <c:v>Ertragspotenzial</c:v>
                </c:pt>
                <c:pt idx="7">
                  <c:v>Regionalökonomie</c:v>
                </c:pt>
                <c:pt idx="8">
                  <c:v>Energie</c:v>
                </c:pt>
                <c:pt idx="9">
                  <c:v>Klima</c:v>
                </c:pt>
                <c:pt idx="10">
                  <c:v>Ressourcen- und 
Umweltschonung</c:v>
                </c:pt>
                <c:pt idx="11">
                  <c:v>Natur und Landschaft</c:v>
                </c:pt>
              </c:strCache>
            </c:strRef>
          </c:cat>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870-9548-AB93-2836368F16F2}"/>
            </c:ext>
          </c:extLst>
        </c:ser>
        <c:dLbls>
          <c:showLegendKey val="0"/>
          <c:showVal val="0"/>
          <c:showCatName val="0"/>
          <c:showSerName val="0"/>
          <c:showPercent val="0"/>
          <c:showBubbleSize val="0"/>
        </c:dLbls>
        <c:axId val="1601092527"/>
        <c:axId val="1735334591"/>
      </c:radarChart>
      <c:catAx>
        <c:axId val="1601092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ln>
                  <a:noFill/>
                </a:ln>
                <a:solidFill>
                  <a:schemeClr val="bg1"/>
                </a:solidFill>
                <a:latin typeface="+mn-lt"/>
                <a:ea typeface="+mn-ea"/>
                <a:cs typeface="+mn-cs"/>
              </a:defRPr>
            </a:pPr>
            <a:endParaRPr lang="fr-FR"/>
          </a:p>
        </c:txPr>
        <c:crossAx val="1735334591"/>
        <c:crosses val="autoZero"/>
        <c:auto val="1"/>
        <c:lblAlgn val="ctr"/>
        <c:lblOffset val="100"/>
        <c:noMultiLvlLbl val="0"/>
      </c:catAx>
      <c:valAx>
        <c:axId val="1735334591"/>
        <c:scaling>
          <c:orientation val="minMax"/>
        </c:scaling>
        <c:delete val="0"/>
        <c:axPos val="l"/>
        <c:majorGridlines>
          <c:spPr>
            <a:ln w="15875" cap="flat" cmpd="sng" algn="ctr">
              <a:gradFill flip="none" rotWithShape="1">
                <a:gsLst>
                  <a:gs pos="0">
                    <a:srgbClr val="FF0000"/>
                  </a:gs>
                  <a:gs pos="69000">
                    <a:schemeClr val="accent6">
                      <a:lumMod val="60000"/>
                      <a:lumOff val="40000"/>
                    </a:schemeClr>
                  </a:gs>
                  <a:gs pos="33000">
                    <a:schemeClr val="accent2">
                      <a:lumMod val="75000"/>
                    </a:schemeClr>
                  </a:gs>
                  <a:gs pos="0">
                    <a:srgbClr val="FF0000"/>
                  </a:gs>
                  <a:gs pos="81000">
                    <a:schemeClr val="accent6">
                      <a:lumMod val="75000"/>
                    </a:schemeClr>
                  </a:gs>
                </a:gsLst>
                <a:path path="shape">
                  <a:fillToRect l="50000" t="50000" r="50000" b="50000"/>
                </a:path>
                <a:tileRect/>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0"/>
          <a:lstStyle/>
          <a:p>
            <a:pPr>
              <a:defRPr sz="1400" b="0" i="0" u="none" strike="noStrike" kern="1200" baseline="0">
                <a:solidFill>
                  <a:schemeClr val="tx1">
                    <a:lumMod val="65000"/>
                    <a:lumOff val="35000"/>
                  </a:schemeClr>
                </a:solidFill>
                <a:latin typeface="+mn-lt"/>
                <a:ea typeface="+mn-ea"/>
                <a:cs typeface="+mn-cs"/>
              </a:defRPr>
            </a:pPr>
            <a:endParaRPr lang="fr-FR"/>
          </a:p>
        </c:txPr>
        <c:crossAx val="1601092527"/>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fr-FR"/>
    </a:p>
  </c:txPr>
  <c:printSettings>
    <c:headerFooter/>
    <c:pageMargins b="0.78740157499999996" l="0.7" r="0.7" t="0.78740157499999996"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00904391423816"/>
          <c:y val="0.15190034619650666"/>
          <c:w val="0.55574954401886201"/>
          <c:h val="0.78193695780078365"/>
        </c:manualLayout>
      </c:layout>
      <c:radarChart>
        <c:radarStyle val="filled"/>
        <c:varyColors val="0"/>
        <c:ser>
          <c:idx val="1"/>
          <c:order val="0"/>
          <c:spPr>
            <a:solidFill>
              <a:schemeClr val="accent2">
                <a:alpha val="10196"/>
              </a:schemeClr>
            </a:solidFill>
            <a:ln w="50800">
              <a:solidFill>
                <a:schemeClr val="tx1">
                  <a:lumMod val="75000"/>
                  <a:lumOff val="25000"/>
                  <a:alpha val="30000"/>
                </a:schemeClr>
              </a:solidFill>
            </a:ln>
            <a:effectLst/>
          </c:spPr>
          <c:cat>
            <c:strRef>
              <c:f>'Spider Ist'!$B$3:$B$14</c:f>
              <c:strCache>
                <c:ptCount val="12"/>
                <c:pt idx="0">
                  <c:v>Kontext und 
Architektur</c:v>
                </c:pt>
                <c:pt idx="1">
                  <c:v>Planung und 
Zielgruppen</c:v>
                </c:pt>
                <c:pt idx="2">
                  <c:v>Nutzung und 
Raumgestaltung</c:v>
                </c:pt>
                <c:pt idx="3">
                  <c:v>Wohlbefinden und 
Gesundheit</c:v>
                </c:pt>
                <c:pt idx="4">
                  <c:v>Kosten</c:v>
                </c:pt>
                <c:pt idx="5">
                  <c:v>Handelbarkeit</c:v>
                </c:pt>
                <c:pt idx="6">
                  <c:v>Ertragspotenzial</c:v>
                </c:pt>
                <c:pt idx="7">
                  <c:v>Regionalökonomie</c:v>
                </c:pt>
                <c:pt idx="8">
                  <c:v>Energie</c:v>
                </c:pt>
                <c:pt idx="9">
                  <c:v>Klima</c:v>
                </c:pt>
                <c:pt idx="10">
                  <c:v>Ressourcen- und 
Umweltschonung</c:v>
                </c:pt>
                <c:pt idx="11">
                  <c:v>Natur und Landschaft</c:v>
                </c:pt>
              </c:strCache>
            </c:strRef>
          </c:cat>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8C3-D94A-93B2-0327AB3EC614}"/>
            </c:ext>
          </c:extLst>
        </c:ser>
        <c:ser>
          <c:idx val="0"/>
          <c:order val="1"/>
          <c:spPr>
            <a:solidFill>
              <a:schemeClr val="accent1">
                <a:alpha val="10196"/>
              </a:schemeClr>
            </a:solidFill>
            <a:ln w="50800">
              <a:solidFill>
                <a:schemeClr val="tx1">
                  <a:lumMod val="75000"/>
                  <a:lumOff val="25000"/>
                  <a:alpha val="30000"/>
                </a:schemeClr>
              </a:solidFill>
            </a:ln>
            <a:effectLst/>
          </c:spPr>
          <c:cat>
            <c:strRef>
              <c:f>'Spider Ist'!$B$3:$B$14</c:f>
              <c:strCache>
                <c:ptCount val="12"/>
                <c:pt idx="0">
                  <c:v>Kontext und 
Architektur</c:v>
                </c:pt>
                <c:pt idx="1">
                  <c:v>Planung und 
Zielgruppen</c:v>
                </c:pt>
                <c:pt idx="2">
                  <c:v>Nutzung und 
Raumgestaltung</c:v>
                </c:pt>
                <c:pt idx="3">
                  <c:v>Wohlbefinden und 
Gesundheit</c:v>
                </c:pt>
                <c:pt idx="4">
                  <c:v>Kosten</c:v>
                </c:pt>
                <c:pt idx="5">
                  <c:v>Handelbarkeit</c:v>
                </c:pt>
                <c:pt idx="6">
                  <c:v>Ertragspotenzial</c:v>
                </c:pt>
                <c:pt idx="7">
                  <c:v>Regionalökonomie</c:v>
                </c:pt>
                <c:pt idx="8">
                  <c:v>Energie</c:v>
                </c:pt>
                <c:pt idx="9">
                  <c:v>Klima</c:v>
                </c:pt>
                <c:pt idx="10">
                  <c:v>Ressourcen- und 
Umweltschonung</c:v>
                </c:pt>
                <c:pt idx="11">
                  <c:v>Natur und Landschaft</c:v>
                </c:pt>
              </c:strCache>
            </c:strRef>
          </c:cat>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8C3-D94A-93B2-0327AB3EC614}"/>
            </c:ext>
          </c:extLst>
        </c:ser>
        <c:dLbls>
          <c:showLegendKey val="0"/>
          <c:showVal val="0"/>
          <c:showCatName val="0"/>
          <c:showSerName val="0"/>
          <c:showPercent val="0"/>
          <c:showBubbleSize val="0"/>
        </c:dLbls>
        <c:axId val="1601092527"/>
        <c:axId val="1735334591"/>
      </c:radarChart>
      <c:catAx>
        <c:axId val="1601092527"/>
        <c:scaling>
          <c:orientation val="minMax"/>
        </c:scaling>
        <c:delete val="1"/>
        <c:axPos val="b"/>
        <c:numFmt formatCode="General" sourceLinked="1"/>
        <c:majorTickMark val="none"/>
        <c:minorTickMark val="none"/>
        <c:tickLblPos val="nextTo"/>
        <c:crossAx val="1735334591"/>
        <c:crosses val="autoZero"/>
        <c:auto val="1"/>
        <c:lblAlgn val="ctr"/>
        <c:lblOffset val="100"/>
        <c:noMultiLvlLbl val="0"/>
      </c:catAx>
      <c:valAx>
        <c:axId val="1735334591"/>
        <c:scaling>
          <c:orientation val="minMax"/>
        </c:scaling>
        <c:delete val="1"/>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crossAx val="1601092527"/>
        <c:crosses val="autoZero"/>
        <c:crossBetween val="between"/>
      </c:valAx>
      <c:spPr>
        <a:noFill/>
        <a:ln>
          <a:noFill/>
        </a:ln>
        <a:effectLst/>
      </c:spPr>
    </c:plotArea>
    <c:plotVisOnly val="1"/>
    <c:dispBlanksAs val="gap"/>
    <c:showDLblsOverMax val="0"/>
    <c:extLst/>
  </c:chart>
  <c:spPr>
    <a:noFill/>
    <a:ln w="9525" cap="flat" cmpd="sng" algn="ctr">
      <a:noFill/>
      <a:round/>
    </a:ln>
    <a:effectLst>
      <a:outerShdw blurRad="50800" dist="50800" dir="5400000" algn="ctr" rotWithShape="0">
        <a:srgbClr val="000000">
          <a:alpha val="0"/>
        </a:srgbClr>
      </a:outerShdw>
    </a:effectLst>
  </c:spPr>
  <c:txPr>
    <a:bodyPr/>
    <a:lstStyle/>
    <a:p>
      <a:pPr>
        <a:defRPr/>
      </a:pPr>
      <a:endParaRPr lang="fr-FR"/>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00904391423816"/>
          <c:y val="0.15190034619650666"/>
          <c:w val="0.55574954401886201"/>
          <c:h val="0.78193695780078365"/>
        </c:manualLayout>
      </c:layout>
      <c:radarChart>
        <c:radarStyle val="filled"/>
        <c:varyColors val="0"/>
        <c:ser>
          <c:idx val="1"/>
          <c:order val="0"/>
          <c:spPr>
            <a:no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3-4761-DA42-A4F0-BE95221F5E29}"/>
            </c:ext>
          </c:extLst>
        </c:ser>
        <c:ser>
          <c:idx val="2"/>
          <c:order val="1"/>
          <c:spPr>
            <a:solidFill>
              <a:schemeClr val="accent3">
                <a:alpha val="10196"/>
              </a:schemeClr>
            </a:solid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4-4761-DA42-A4F0-BE95221F5E29}"/>
            </c:ext>
          </c:extLst>
        </c:ser>
        <c:ser>
          <c:idx val="3"/>
          <c:order val="2"/>
          <c:spPr>
            <a:solidFill>
              <a:schemeClr val="accent4">
                <a:alpha val="10196"/>
              </a:schemeClr>
            </a:solid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5-4761-DA42-A4F0-BE95221F5E29}"/>
            </c:ext>
          </c:extLst>
        </c:ser>
        <c:ser>
          <c:idx val="4"/>
          <c:order val="3"/>
          <c:spPr>
            <a:solidFill>
              <a:schemeClr val="accent5">
                <a:alpha val="10196"/>
              </a:schemeClr>
            </a:solidFill>
            <a:ln w="50800">
              <a:solidFill>
                <a:schemeClr val="accent5">
                  <a:alpha val="30000"/>
                </a:schemeClr>
              </a:solidFill>
            </a:ln>
            <a:effectLst/>
          </c:spPr>
          <c:val>
            <c:numRef>
              <c:f>'Spider Ist'!#REF!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6-4761-DA42-A4F0-BE95221F5E29}"/>
            </c:ext>
          </c:extLst>
        </c:ser>
        <c:ser>
          <c:idx val="0"/>
          <c:order val="4"/>
          <c:spPr>
            <a:solidFill>
              <a:schemeClr val="accent1">
                <a:alpha val="10196"/>
              </a:schemeClr>
            </a:solidFill>
            <a:ln w="50800">
              <a:solidFill>
                <a:schemeClr val="accent1">
                  <a:alpha val="30000"/>
                </a:schemeClr>
              </a:solidFill>
            </a:ln>
            <a:effectLst/>
          </c:spPr>
          <c:val>
            <c:numRef>
              <c:f>'Spider Ist'!#REF!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2-4761-DA42-A4F0-BE95221F5E29}"/>
            </c:ext>
          </c:extLst>
        </c:ser>
        <c:dLbls>
          <c:showLegendKey val="0"/>
          <c:showVal val="0"/>
          <c:showCatName val="0"/>
          <c:showSerName val="0"/>
          <c:showPercent val="0"/>
          <c:showBubbleSize val="0"/>
        </c:dLbls>
        <c:axId val="1601092527"/>
        <c:axId val="1735334591"/>
      </c:radarChart>
      <c:catAx>
        <c:axId val="1601092527"/>
        <c:scaling>
          <c:orientation val="minMax"/>
        </c:scaling>
        <c:delete val="1"/>
        <c:axPos val="b"/>
        <c:numFmt formatCode="General" sourceLinked="1"/>
        <c:majorTickMark val="none"/>
        <c:minorTickMark val="none"/>
        <c:tickLblPos val="nextTo"/>
        <c:crossAx val="1735334591"/>
        <c:crosses val="autoZero"/>
        <c:auto val="1"/>
        <c:lblAlgn val="ctr"/>
        <c:lblOffset val="100"/>
        <c:noMultiLvlLbl val="0"/>
      </c:catAx>
      <c:valAx>
        <c:axId val="1735334591"/>
        <c:scaling>
          <c:orientation val="minMax"/>
        </c:scaling>
        <c:delete val="1"/>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crossAx val="1601092527"/>
        <c:crosses val="autoZero"/>
        <c:crossBetween val="between"/>
      </c:valAx>
      <c:spPr>
        <a:noFill/>
        <a:ln>
          <a:noFill/>
        </a:ln>
        <a:effectLst/>
      </c:spPr>
    </c:plotArea>
    <c:plotVisOnly val="1"/>
    <c:dispBlanksAs val="gap"/>
    <c:showDLblsOverMax val="0"/>
    <c:extLst/>
  </c:chart>
  <c:spPr>
    <a:noFill/>
    <a:ln w="9525" cap="flat" cmpd="sng" algn="ctr">
      <a:noFill/>
      <a:round/>
    </a:ln>
    <a:effectLst>
      <a:outerShdw blurRad="50800" dist="50800" dir="5400000" algn="ctr" rotWithShape="0">
        <a:srgbClr val="000000">
          <a:alpha val="0"/>
        </a:srgbClr>
      </a:outerShdw>
    </a:effectLst>
  </c:spPr>
  <c:txPr>
    <a:bodyPr/>
    <a:lstStyle/>
    <a:p>
      <a:pPr>
        <a:defRPr/>
      </a:pPr>
      <a:endParaRPr lang="fr-FR"/>
    </a:p>
  </c:txPr>
  <c:printSettings>
    <c:headerFooter/>
    <c:pageMargins b="0.78740157499999996" l="0.7" r="0.7" t="0.7874015749999999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00904391423816"/>
          <c:y val="0.15190034619650666"/>
          <c:w val="0.55574954401886201"/>
          <c:h val="0.78193695780078365"/>
        </c:manualLayout>
      </c:layout>
      <c:radarChart>
        <c:radarStyle val="filled"/>
        <c:varyColors val="0"/>
        <c:ser>
          <c:idx val="2"/>
          <c:order val="0"/>
          <c:spPr>
            <a:no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0-3ED8-484B-8D84-7B02427167AE}"/>
            </c:ext>
          </c:extLst>
        </c:ser>
        <c:ser>
          <c:idx val="3"/>
          <c:order val="1"/>
          <c:spPr>
            <a:solidFill>
              <a:schemeClr val="accent4">
                <a:alpha val="10196"/>
              </a:schemeClr>
            </a:solid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1-3ED8-484B-8D84-7B02427167AE}"/>
            </c:ext>
          </c:extLst>
        </c:ser>
        <c:ser>
          <c:idx val="1"/>
          <c:order val="2"/>
          <c:spPr>
            <a:solidFill>
              <a:schemeClr val="accent2">
                <a:alpha val="10196"/>
              </a:schemeClr>
            </a:solid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2-3ED8-484B-8D84-7B02427167AE}"/>
            </c:ext>
          </c:extLst>
        </c:ser>
        <c:dLbls>
          <c:showLegendKey val="0"/>
          <c:showVal val="0"/>
          <c:showCatName val="0"/>
          <c:showSerName val="0"/>
          <c:showPercent val="0"/>
          <c:showBubbleSize val="0"/>
        </c:dLbls>
        <c:axId val="1601092527"/>
        <c:axId val="1735334591"/>
      </c:radarChart>
      <c:catAx>
        <c:axId val="1601092527"/>
        <c:scaling>
          <c:orientation val="minMax"/>
        </c:scaling>
        <c:delete val="1"/>
        <c:axPos val="b"/>
        <c:numFmt formatCode="General" sourceLinked="1"/>
        <c:majorTickMark val="none"/>
        <c:minorTickMark val="none"/>
        <c:tickLblPos val="nextTo"/>
        <c:crossAx val="1735334591"/>
        <c:crosses val="autoZero"/>
        <c:auto val="1"/>
        <c:lblAlgn val="ctr"/>
        <c:lblOffset val="100"/>
        <c:noMultiLvlLbl val="0"/>
      </c:catAx>
      <c:valAx>
        <c:axId val="1735334591"/>
        <c:scaling>
          <c:orientation val="minMax"/>
        </c:scaling>
        <c:delete val="1"/>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crossAx val="1601092527"/>
        <c:crosses val="autoZero"/>
        <c:crossBetween val="between"/>
      </c:valAx>
      <c:spPr>
        <a:noFill/>
        <a:ln>
          <a:noFill/>
        </a:ln>
        <a:effectLst/>
      </c:spPr>
    </c:plotArea>
    <c:plotVisOnly val="1"/>
    <c:dispBlanksAs val="gap"/>
    <c:showDLblsOverMax val="0"/>
    <c:extLst/>
  </c:chart>
  <c:spPr>
    <a:noFill/>
    <a:ln w="9525" cap="flat" cmpd="sng" algn="ctr">
      <a:noFill/>
      <a:round/>
    </a:ln>
    <a:effectLst>
      <a:outerShdw blurRad="50800" dist="50800" dir="5400000" algn="ctr" rotWithShape="0">
        <a:srgbClr val="000000">
          <a:alpha val="0"/>
        </a:srgbClr>
      </a:outerShdw>
    </a:effectLst>
  </c:spPr>
  <c:txPr>
    <a:bodyPr/>
    <a:lstStyle/>
    <a:p>
      <a:pPr>
        <a:defRPr/>
      </a:pPr>
      <a:endParaRPr lang="fr-FR"/>
    </a:p>
  </c:txPr>
  <c:printSettings>
    <c:headerFooter/>
    <c:pageMargins b="0.78740157499999996" l="0.7" r="0.7" t="0.78740157499999996"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00904391423816"/>
          <c:y val="0.15190034619650666"/>
          <c:w val="0.55574954401886201"/>
          <c:h val="0.78193695780078365"/>
        </c:manualLayout>
      </c:layout>
      <c:radarChart>
        <c:radarStyle val="filled"/>
        <c:varyColors val="0"/>
        <c:ser>
          <c:idx val="1"/>
          <c:order val="0"/>
          <c:spPr>
            <a:no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8-69A7-3547-9981-425299169FC5}"/>
            </c:ext>
          </c:extLst>
        </c:ser>
        <c:ser>
          <c:idx val="2"/>
          <c:order val="1"/>
          <c:spPr>
            <a:solidFill>
              <a:schemeClr val="accent3">
                <a:alpha val="10196"/>
              </a:schemeClr>
            </a:solid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9-69A7-3547-9981-425299169FC5}"/>
            </c:ext>
          </c:extLst>
        </c:ser>
        <c:ser>
          <c:idx val="3"/>
          <c:order val="2"/>
          <c:spPr>
            <a:solidFill>
              <a:schemeClr val="accent4">
                <a:alpha val="10196"/>
              </a:schemeClr>
            </a:solidFill>
            <a:ln w="50800">
              <a:solidFill>
                <a:schemeClr val="tx1">
                  <a:lumMod val="75000"/>
                  <a:lumOff val="25000"/>
                  <a:alpha val="30000"/>
                </a:schemeClr>
              </a:solidFill>
            </a:ln>
            <a:effectLst/>
          </c:spPr>
          <c:val>
            <c:numRef>
              <c:f>'Spider Ist'!$C$3:$C$14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A-69A7-3547-9981-425299169FC5}"/>
            </c:ext>
          </c:extLst>
        </c:ser>
        <c:ser>
          <c:idx val="0"/>
          <c:order val="3"/>
          <c:spPr>
            <a:solidFill>
              <a:schemeClr val="accent1">
                <a:alpha val="10196"/>
              </a:schemeClr>
            </a:solidFill>
            <a:ln w="50800">
              <a:solidFill>
                <a:schemeClr val="accent1">
                  <a:alpha val="30000"/>
                </a:schemeClr>
              </a:solidFill>
            </a:ln>
            <a:effectLst/>
          </c:spPr>
          <c:val>
            <c:numRef>
              <c:f>'Spider Ist'!#REF!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'Spider Ist'!#REF!</c15:sqref>
                        </c15:formulaRef>
                      </c:ext>
                    </c:extLst>
                    <c:strCache>
                      <c:ptCount val="1"/>
                      <c:pt idx="0">
                        <c:v>#REF!</c:v>
                      </c:pt>
                    </c:strCache>
                  </c:strRef>
                </c15:cat>
              </c15:filteredCategoryTitle>
            </c:ext>
            <c:ext xmlns:c16="http://schemas.microsoft.com/office/drawing/2014/chart" uri="{C3380CC4-5D6E-409C-BE32-E72D297353CC}">
              <c16:uniqueId val="{00000007-69A7-3547-9981-425299169FC5}"/>
            </c:ext>
          </c:extLst>
        </c:ser>
        <c:dLbls>
          <c:showLegendKey val="0"/>
          <c:showVal val="0"/>
          <c:showCatName val="0"/>
          <c:showSerName val="0"/>
          <c:showPercent val="0"/>
          <c:showBubbleSize val="0"/>
        </c:dLbls>
        <c:axId val="1601092527"/>
        <c:axId val="1735334591"/>
      </c:radarChart>
      <c:catAx>
        <c:axId val="1601092527"/>
        <c:scaling>
          <c:orientation val="minMax"/>
        </c:scaling>
        <c:delete val="1"/>
        <c:axPos val="b"/>
        <c:numFmt formatCode="General" sourceLinked="1"/>
        <c:majorTickMark val="none"/>
        <c:minorTickMark val="none"/>
        <c:tickLblPos val="nextTo"/>
        <c:crossAx val="1735334591"/>
        <c:crosses val="autoZero"/>
        <c:auto val="1"/>
        <c:lblAlgn val="ctr"/>
        <c:lblOffset val="100"/>
        <c:noMultiLvlLbl val="0"/>
      </c:catAx>
      <c:valAx>
        <c:axId val="1735334591"/>
        <c:scaling>
          <c:orientation val="minMax"/>
        </c:scaling>
        <c:delete val="1"/>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crossAx val="1601092527"/>
        <c:crosses val="autoZero"/>
        <c:crossBetween val="between"/>
      </c:valAx>
      <c:spPr>
        <a:noFill/>
        <a:ln>
          <a:noFill/>
        </a:ln>
        <a:effectLst/>
      </c:spPr>
    </c:plotArea>
    <c:plotVisOnly val="1"/>
    <c:dispBlanksAs val="gap"/>
    <c:showDLblsOverMax val="0"/>
    <c:extLst/>
  </c:chart>
  <c:spPr>
    <a:noFill/>
    <a:ln w="9525" cap="flat" cmpd="sng" algn="ctr">
      <a:noFill/>
      <a:round/>
    </a:ln>
    <a:effectLst>
      <a:outerShdw blurRad="50800" dist="50800" dir="5400000" algn="ctr" rotWithShape="0">
        <a:srgbClr val="000000">
          <a:alpha val="0"/>
        </a:srgbClr>
      </a:outerShdw>
    </a:effectLst>
  </c:spPr>
  <c:txPr>
    <a:bodyPr/>
    <a:lstStyle/>
    <a:p>
      <a:pPr>
        <a:defRPr/>
      </a:pPr>
      <a:endParaRPr lang="fr-FR"/>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366161</xdr:colOff>
      <xdr:row>138</xdr:row>
      <xdr:rowOff>104898</xdr:rowOff>
    </xdr:from>
    <xdr:to>
      <xdr:col>52</xdr:col>
      <xdr:colOff>280138</xdr:colOff>
      <xdr:row>216</xdr:row>
      <xdr:rowOff>46140</xdr:rowOff>
    </xdr:to>
    <xdr:grpSp>
      <xdr:nvGrpSpPr>
        <xdr:cNvPr id="17" name="Gruppieren 16">
          <a:extLst>
            <a:ext uri="{FF2B5EF4-FFF2-40B4-BE49-F238E27FC236}">
              <a16:creationId xmlns:a16="http://schemas.microsoft.com/office/drawing/2014/main" id="{2024BCE0-85BF-804B-A8AD-CEC5C0A72404}"/>
            </a:ext>
          </a:extLst>
        </xdr:cNvPr>
        <xdr:cNvGrpSpPr/>
      </xdr:nvGrpSpPr>
      <xdr:grpSpPr>
        <a:xfrm>
          <a:off x="17713567" y="23881679"/>
          <a:ext cx="11701165" cy="12942867"/>
          <a:chOff x="3423800" y="9079457"/>
          <a:chExt cx="7815699" cy="7128714"/>
        </a:xfrm>
      </xdr:grpSpPr>
      <xdr:pic>
        <xdr:nvPicPr>
          <xdr:cNvPr id="18" name="Grafik 17">
            <a:extLst>
              <a:ext uri="{FF2B5EF4-FFF2-40B4-BE49-F238E27FC236}">
                <a16:creationId xmlns:a16="http://schemas.microsoft.com/office/drawing/2014/main" id="{87194FD2-0FD5-5146-8C01-A86C48350A00}"/>
              </a:ext>
            </a:extLst>
          </xdr:cNvPr>
          <xdr:cNvPicPr>
            <a:picLocks noChangeAspect="1"/>
          </xdr:cNvPicPr>
        </xdr:nvPicPr>
        <xdr:blipFill>
          <a:blip xmlns:r="http://schemas.openxmlformats.org/officeDocument/2006/relationships" r:embed="rId1"/>
          <a:stretch>
            <a:fillRect/>
          </a:stretch>
        </xdr:blipFill>
        <xdr:spPr>
          <a:xfrm>
            <a:off x="3423800" y="9079457"/>
            <a:ext cx="7815699" cy="7128714"/>
          </a:xfrm>
          <a:prstGeom prst="rect">
            <a:avLst/>
          </a:prstGeom>
        </xdr:spPr>
      </xdr:pic>
      <xdr:sp macro="" textlink="">
        <xdr:nvSpPr>
          <xdr:cNvPr id="19" name="Oval 18">
            <a:extLst>
              <a:ext uri="{FF2B5EF4-FFF2-40B4-BE49-F238E27FC236}">
                <a16:creationId xmlns:a16="http://schemas.microsoft.com/office/drawing/2014/main" id="{AED7938D-3FE9-C44B-8E14-8F4FDFB2F222}"/>
              </a:ext>
            </a:extLst>
          </xdr:cNvPr>
          <xdr:cNvSpPr/>
        </xdr:nvSpPr>
        <xdr:spPr>
          <a:xfrm>
            <a:off x="4812630" y="10665029"/>
            <a:ext cx="4218480" cy="421848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57</xdr:col>
      <xdr:colOff>347785</xdr:colOff>
      <xdr:row>50</xdr:row>
      <xdr:rowOff>11289</xdr:rowOff>
    </xdr:from>
    <xdr:to>
      <xdr:col>79</xdr:col>
      <xdr:colOff>259720</xdr:colOff>
      <xdr:row>127</xdr:row>
      <xdr:rowOff>93642</xdr:rowOff>
    </xdr:to>
    <xdr:grpSp>
      <xdr:nvGrpSpPr>
        <xdr:cNvPr id="13" name="Gruppieren 12">
          <a:extLst>
            <a:ext uri="{FF2B5EF4-FFF2-40B4-BE49-F238E27FC236}">
              <a16:creationId xmlns:a16="http://schemas.microsoft.com/office/drawing/2014/main" id="{B558BBDF-7A2A-6D4C-BD66-0238084F9826}"/>
            </a:ext>
          </a:extLst>
        </xdr:cNvPr>
        <xdr:cNvGrpSpPr/>
      </xdr:nvGrpSpPr>
      <xdr:grpSpPr>
        <a:xfrm>
          <a:off x="32161285" y="9119570"/>
          <a:ext cx="11699123" cy="12917291"/>
          <a:chOff x="3423800" y="9079457"/>
          <a:chExt cx="7815699" cy="7128714"/>
        </a:xfrm>
      </xdr:grpSpPr>
      <xdr:pic>
        <xdr:nvPicPr>
          <xdr:cNvPr id="14" name="Grafik 13">
            <a:extLst>
              <a:ext uri="{FF2B5EF4-FFF2-40B4-BE49-F238E27FC236}">
                <a16:creationId xmlns:a16="http://schemas.microsoft.com/office/drawing/2014/main" id="{4DC1C66F-1B27-BA48-ABA5-656223F9CF92}"/>
              </a:ext>
            </a:extLst>
          </xdr:cNvPr>
          <xdr:cNvPicPr>
            <a:picLocks noChangeAspect="1"/>
          </xdr:cNvPicPr>
        </xdr:nvPicPr>
        <xdr:blipFill>
          <a:blip xmlns:r="http://schemas.openxmlformats.org/officeDocument/2006/relationships" r:embed="rId1"/>
          <a:stretch>
            <a:fillRect/>
          </a:stretch>
        </xdr:blipFill>
        <xdr:spPr>
          <a:xfrm>
            <a:off x="3423800" y="9079457"/>
            <a:ext cx="7815699" cy="7128714"/>
          </a:xfrm>
          <a:prstGeom prst="rect">
            <a:avLst/>
          </a:prstGeom>
        </xdr:spPr>
      </xdr:pic>
      <xdr:sp macro="" textlink="">
        <xdr:nvSpPr>
          <xdr:cNvPr id="15" name="Oval 14">
            <a:extLst>
              <a:ext uri="{FF2B5EF4-FFF2-40B4-BE49-F238E27FC236}">
                <a16:creationId xmlns:a16="http://schemas.microsoft.com/office/drawing/2014/main" id="{47BCA3FF-83F0-5342-9664-D7209626A355}"/>
              </a:ext>
            </a:extLst>
          </xdr:cNvPr>
          <xdr:cNvSpPr/>
        </xdr:nvSpPr>
        <xdr:spPr>
          <a:xfrm>
            <a:off x="4812630" y="10665029"/>
            <a:ext cx="4218480" cy="421848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4</xdr:col>
      <xdr:colOff>304800</xdr:colOff>
      <xdr:row>2</xdr:row>
      <xdr:rowOff>190500</xdr:rowOff>
    </xdr:from>
    <xdr:to>
      <xdr:col>25</xdr:col>
      <xdr:colOff>76200</xdr:colOff>
      <xdr:row>51</xdr:row>
      <xdr:rowOff>76200</xdr:rowOff>
    </xdr:to>
    <xdr:graphicFrame macro="">
      <xdr:nvGraphicFramePr>
        <xdr:cNvPr id="2" name="Diagramm 1">
          <a:extLst>
            <a:ext uri="{FF2B5EF4-FFF2-40B4-BE49-F238E27FC236}">
              <a16:creationId xmlns:a16="http://schemas.microsoft.com/office/drawing/2014/main" id="{EE624B28-76D8-384B-8049-ACC48E591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318431</xdr:colOff>
      <xdr:row>51</xdr:row>
      <xdr:rowOff>126793</xdr:rowOff>
    </xdr:from>
    <xdr:to>
      <xdr:col>26</xdr:col>
      <xdr:colOff>230366</xdr:colOff>
      <xdr:row>129</xdr:row>
      <xdr:rowOff>68036</xdr:rowOff>
    </xdr:to>
    <xdr:grpSp>
      <xdr:nvGrpSpPr>
        <xdr:cNvPr id="6" name="Gruppieren 5">
          <a:extLst>
            <a:ext uri="{FF2B5EF4-FFF2-40B4-BE49-F238E27FC236}">
              <a16:creationId xmlns:a16="http://schemas.microsoft.com/office/drawing/2014/main" id="{5D932AEC-760A-994A-AD3E-2A7FE59D6EA6}"/>
            </a:ext>
          </a:extLst>
        </xdr:cNvPr>
        <xdr:cNvGrpSpPr/>
      </xdr:nvGrpSpPr>
      <xdr:grpSpPr>
        <a:xfrm>
          <a:off x="3735525" y="9401762"/>
          <a:ext cx="11699122" cy="12942868"/>
          <a:chOff x="3423800" y="9079457"/>
          <a:chExt cx="7815699" cy="7128714"/>
        </a:xfrm>
      </xdr:grpSpPr>
      <xdr:pic>
        <xdr:nvPicPr>
          <xdr:cNvPr id="3" name="Grafik 2">
            <a:extLst>
              <a:ext uri="{FF2B5EF4-FFF2-40B4-BE49-F238E27FC236}">
                <a16:creationId xmlns:a16="http://schemas.microsoft.com/office/drawing/2014/main" id="{52348458-B162-2946-9955-F8E9D6386E81}"/>
              </a:ext>
            </a:extLst>
          </xdr:cNvPr>
          <xdr:cNvPicPr>
            <a:picLocks noChangeAspect="1"/>
          </xdr:cNvPicPr>
        </xdr:nvPicPr>
        <xdr:blipFill>
          <a:blip xmlns:r="http://schemas.openxmlformats.org/officeDocument/2006/relationships" r:embed="rId1"/>
          <a:stretch>
            <a:fillRect/>
          </a:stretch>
        </xdr:blipFill>
        <xdr:spPr>
          <a:xfrm>
            <a:off x="3423800" y="9079457"/>
            <a:ext cx="7815699" cy="7128714"/>
          </a:xfrm>
          <a:prstGeom prst="rect">
            <a:avLst/>
          </a:prstGeom>
        </xdr:spPr>
      </xdr:pic>
      <xdr:sp macro="" textlink="">
        <xdr:nvSpPr>
          <xdr:cNvPr id="5" name="Oval 4">
            <a:extLst>
              <a:ext uri="{FF2B5EF4-FFF2-40B4-BE49-F238E27FC236}">
                <a16:creationId xmlns:a16="http://schemas.microsoft.com/office/drawing/2014/main" id="{BB61593E-1E42-1F46-A7BA-7126DA75C40E}"/>
              </a:ext>
            </a:extLst>
          </xdr:cNvPr>
          <xdr:cNvSpPr/>
        </xdr:nvSpPr>
        <xdr:spPr>
          <a:xfrm>
            <a:off x="4812630" y="10665029"/>
            <a:ext cx="4218480" cy="421848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4</xdr:col>
      <xdr:colOff>0</xdr:colOff>
      <xdr:row>61</xdr:row>
      <xdr:rowOff>50397</xdr:rowOff>
    </xdr:from>
    <xdr:to>
      <xdr:col>24</xdr:col>
      <xdr:colOff>320991</xdr:colOff>
      <xdr:row>118</xdr:row>
      <xdr:rowOff>40074</xdr:rowOff>
    </xdr:to>
    <xdr:graphicFrame macro="">
      <xdr:nvGraphicFramePr>
        <xdr:cNvPr id="7" name="Diagramm 6">
          <a:extLst>
            <a:ext uri="{FF2B5EF4-FFF2-40B4-BE49-F238E27FC236}">
              <a16:creationId xmlns:a16="http://schemas.microsoft.com/office/drawing/2014/main" id="{87A9BC41-5B77-EC4B-BAF8-A40B6E969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50</xdr:row>
      <xdr:rowOff>40517</xdr:rowOff>
    </xdr:from>
    <xdr:to>
      <xdr:col>51</xdr:col>
      <xdr:colOff>454670</xdr:colOff>
      <xdr:row>127</xdr:row>
      <xdr:rowOff>120076</xdr:rowOff>
    </xdr:to>
    <xdr:grpSp>
      <xdr:nvGrpSpPr>
        <xdr:cNvPr id="8" name="Gruppieren 7">
          <a:extLst>
            <a:ext uri="{FF2B5EF4-FFF2-40B4-BE49-F238E27FC236}">
              <a16:creationId xmlns:a16="http://schemas.microsoft.com/office/drawing/2014/main" id="{05DE7A63-27CE-894A-8264-010091A41221}"/>
            </a:ext>
          </a:extLst>
        </xdr:cNvPr>
        <xdr:cNvGrpSpPr/>
      </xdr:nvGrpSpPr>
      <xdr:grpSpPr>
        <a:xfrm>
          <a:off x="17347406" y="9148798"/>
          <a:ext cx="11706077" cy="12914497"/>
          <a:chOff x="3423800" y="9079457"/>
          <a:chExt cx="7815699" cy="7128714"/>
        </a:xfrm>
      </xdr:grpSpPr>
      <xdr:pic>
        <xdr:nvPicPr>
          <xdr:cNvPr id="9" name="Grafik 8">
            <a:extLst>
              <a:ext uri="{FF2B5EF4-FFF2-40B4-BE49-F238E27FC236}">
                <a16:creationId xmlns:a16="http://schemas.microsoft.com/office/drawing/2014/main" id="{82E29446-CA84-8049-8774-EFA299BE4ECE}"/>
              </a:ext>
            </a:extLst>
          </xdr:cNvPr>
          <xdr:cNvPicPr>
            <a:picLocks noChangeAspect="1"/>
          </xdr:cNvPicPr>
        </xdr:nvPicPr>
        <xdr:blipFill>
          <a:blip xmlns:r="http://schemas.openxmlformats.org/officeDocument/2006/relationships" r:embed="rId1"/>
          <a:stretch>
            <a:fillRect/>
          </a:stretch>
        </xdr:blipFill>
        <xdr:spPr>
          <a:xfrm>
            <a:off x="3423800" y="9079457"/>
            <a:ext cx="7815699" cy="7128714"/>
          </a:xfrm>
          <a:prstGeom prst="rect">
            <a:avLst/>
          </a:prstGeom>
        </xdr:spPr>
      </xdr:pic>
      <xdr:sp macro="" textlink="">
        <xdr:nvSpPr>
          <xdr:cNvPr id="10" name="Oval 9">
            <a:extLst>
              <a:ext uri="{FF2B5EF4-FFF2-40B4-BE49-F238E27FC236}">
                <a16:creationId xmlns:a16="http://schemas.microsoft.com/office/drawing/2014/main" id="{4EE45930-DC3A-D148-A8B5-3B85A19DDE30}"/>
              </a:ext>
            </a:extLst>
          </xdr:cNvPr>
          <xdr:cNvSpPr/>
        </xdr:nvSpPr>
        <xdr:spPr>
          <a:xfrm>
            <a:off x="4812630" y="10665029"/>
            <a:ext cx="4218480" cy="421848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29</xdr:col>
      <xdr:colOff>206240</xdr:colOff>
      <xdr:row>59</xdr:row>
      <xdr:rowOff>108548</xdr:rowOff>
    </xdr:from>
    <xdr:to>
      <xdr:col>49</xdr:col>
      <xdr:colOff>527231</xdr:colOff>
      <xdr:row>116</xdr:row>
      <xdr:rowOff>98224</xdr:rowOff>
    </xdr:to>
    <xdr:graphicFrame macro="">
      <xdr:nvGraphicFramePr>
        <xdr:cNvPr id="11" name="Diagramm 10">
          <a:extLst>
            <a:ext uri="{FF2B5EF4-FFF2-40B4-BE49-F238E27FC236}">
              <a16:creationId xmlns:a16="http://schemas.microsoft.com/office/drawing/2014/main" id="{FFA9091F-88D5-4849-BB75-C12E8C207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0</xdr:colOff>
      <xdr:row>58</xdr:row>
      <xdr:rowOff>141111</xdr:rowOff>
    </xdr:from>
    <xdr:to>
      <xdr:col>77</xdr:col>
      <xdr:colOff>320991</xdr:colOff>
      <xdr:row>115</xdr:row>
      <xdr:rowOff>130787</xdr:rowOff>
    </xdr:to>
    <xdr:graphicFrame macro="">
      <xdr:nvGraphicFramePr>
        <xdr:cNvPr id="12" name="Diagramm 11">
          <a:extLst>
            <a:ext uri="{FF2B5EF4-FFF2-40B4-BE49-F238E27FC236}">
              <a16:creationId xmlns:a16="http://schemas.microsoft.com/office/drawing/2014/main" id="{8DBF7804-6835-304E-9E48-D7E708591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148</xdr:row>
      <xdr:rowOff>0</xdr:rowOff>
    </xdr:from>
    <xdr:to>
      <xdr:col>50</xdr:col>
      <xdr:colOff>320991</xdr:colOff>
      <xdr:row>204</xdr:row>
      <xdr:rowOff>127993</xdr:rowOff>
    </xdr:to>
    <xdr:graphicFrame macro="">
      <xdr:nvGraphicFramePr>
        <xdr:cNvPr id="16" name="Diagramm 15">
          <a:extLst>
            <a:ext uri="{FF2B5EF4-FFF2-40B4-BE49-F238E27FC236}">
              <a16:creationId xmlns:a16="http://schemas.microsoft.com/office/drawing/2014/main" id="{07964A6D-A91C-A045-A2C8-5EFDC904A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0.44809</cdr:x>
      <cdr:y>0.04503</cdr:y>
    </cdr:from>
    <cdr:to>
      <cdr:x>0.57799</cdr:x>
      <cdr:y>0.15581</cdr:y>
    </cdr:to>
    <cdr:sp macro="" textlink="">
      <cdr:nvSpPr>
        <cdr:cNvPr id="2" name="Textfeld 1">
          <a:extLst xmlns:a="http://schemas.openxmlformats.org/drawingml/2006/main">
            <a:ext uri="{FF2B5EF4-FFF2-40B4-BE49-F238E27FC236}">
              <a16:creationId xmlns:a16="http://schemas.microsoft.com/office/drawing/2014/main" id="{68EF2E76-B3BD-E84E-A11E-0A0F923AC150}"/>
            </a:ext>
          </a:extLst>
        </cdr:cNvPr>
        <cdr:cNvSpPr txBox="1"/>
      </cdr:nvSpPr>
      <cdr:spPr>
        <a:xfrm xmlns:a="http://schemas.openxmlformats.org/drawingml/2006/main">
          <a:off x="4991208" y="352517"/>
          <a:ext cx="1446949" cy="8672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400">
              <a:solidFill>
                <a:srgbClr val="C00000"/>
              </a:solidFill>
              <a:latin typeface="+mn-lt"/>
              <a:ea typeface="Verdana" panose="020B0604030504040204" pitchFamily="34" charset="0"/>
              <a:cs typeface="Verdana" panose="020B0604030504040204" pitchFamily="34" charset="0"/>
            </a:rPr>
            <a:t>Kontext</a:t>
          </a:r>
          <a:r>
            <a:rPr lang="de-CH" sz="1400" baseline="0">
              <a:solidFill>
                <a:srgbClr val="C00000"/>
              </a:solidFill>
              <a:latin typeface="+mn-lt"/>
              <a:ea typeface="Verdana" panose="020B0604030504040204" pitchFamily="34" charset="0"/>
              <a:cs typeface="Verdana" panose="020B0604030504040204" pitchFamily="34" charset="0"/>
            </a:rPr>
            <a:t> und Architektur</a:t>
          </a:r>
          <a:endParaRPr lang="de-CH" sz="1400">
            <a:solidFill>
              <a:srgbClr val="C00000"/>
            </a:solidFill>
            <a:latin typeface="+mn-lt"/>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0.62762</cdr:x>
      <cdr:y>0.11255</cdr:y>
    </cdr:from>
    <cdr:to>
      <cdr:x>0.75343</cdr:x>
      <cdr:y>0.21292</cdr:y>
    </cdr:to>
    <cdr:sp macro="" textlink="">
      <cdr:nvSpPr>
        <cdr:cNvPr id="3" name="Textfeld 2">
          <a:extLst xmlns:a="http://schemas.openxmlformats.org/drawingml/2006/main">
            <a:ext uri="{FF2B5EF4-FFF2-40B4-BE49-F238E27FC236}">
              <a16:creationId xmlns:a16="http://schemas.microsoft.com/office/drawing/2014/main" id="{1372CEEE-8597-1D49-8577-75E448E1AF4D}"/>
            </a:ext>
          </a:extLst>
        </cdr:cNvPr>
        <cdr:cNvSpPr txBox="1"/>
      </cdr:nvSpPr>
      <cdr:spPr>
        <a:xfrm xmlns:a="http://schemas.openxmlformats.org/drawingml/2006/main">
          <a:off x="7054139" y="899055"/>
          <a:ext cx="1413984" cy="8017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200">
              <a:solidFill>
                <a:srgbClr val="C00000"/>
              </a:solidFill>
              <a:latin typeface="Verdana" panose="020B0604030504040204" pitchFamily="34" charset="0"/>
              <a:ea typeface="Verdana" panose="020B0604030504040204" pitchFamily="34" charset="0"/>
              <a:cs typeface="Verdana" panose="020B0604030504040204" pitchFamily="34" charset="0"/>
            </a:rPr>
            <a:t>Planung</a:t>
          </a:r>
          <a:r>
            <a:rPr lang="de-CH" sz="1200" baseline="0">
              <a:solidFill>
                <a:srgbClr val="C00000"/>
              </a:solidFill>
              <a:latin typeface="Verdana" panose="020B0604030504040204" pitchFamily="34" charset="0"/>
              <a:ea typeface="Verdana" panose="020B0604030504040204" pitchFamily="34" charset="0"/>
              <a:cs typeface="Verdana" panose="020B0604030504040204" pitchFamily="34" charset="0"/>
            </a:rPr>
            <a:t> und Zielgruppen</a:t>
          </a:r>
          <a:endParaRPr lang="de-CH" sz="1200">
            <a:solidFill>
              <a:srgbClr val="C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0.75459</cdr:x>
      <cdr:y>0.2901</cdr:y>
    </cdr:from>
    <cdr:to>
      <cdr:x>0.90056</cdr:x>
      <cdr:y>0.38806</cdr:y>
    </cdr:to>
    <cdr:sp macro="" textlink="">
      <cdr:nvSpPr>
        <cdr:cNvPr id="4" name="Textfeld 3">
          <a:extLst xmlns:a="http://schemas.openxmlformats.org/drawingml/2006/main">
            <a:ext uri="{FF2B5EF4-FFF2-40B4-BE49-F238E27FC236}">
              <a16:creationId xmlns:a16="http://schemas.microsoft.com/office/drawing/2014/main" id="{CDC0F727-1B65-DD4B-BB90-8ABA33BC1D3E}"/>
            </a:ext>
          </a:extLst>
        </cdr:cNvPr>
        <cdr:cNvSpPr txBox="1"/>
      </cdr:nvSpPr>
      <cdr:spPr>
        <a:xfrm xmlns:a="http://schemas.openxmlformats.org/drawingml/2006/main">
          <a:off x="8481240" y="2317414"/>
          <a:ext cx="1640659" cy="782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400">
              <a:solidFill>
                <a:srgbClr val="C00000"/>
              </a:solidFill>
              <a:latin typeface="+mn-lt"/>
              <a:ea typeface="Verdana" panose="020B0604030504040204" pitchFamily="34" charset="0"/>
              <a:cs typeface="Verdana" panose="020B0604030504040204" pitchFamily="34" charset="0"/>
            </a:rPr>
            <a:t>Nutzung</a:t>
          </a:r>
          <a:r>
            <a:rPr lang="de-CH" sz="1400" baseline="0">
              <a:solidFill>
                <a:srgbClr val="C00000"/>
              </a:solidFill>
              <a:latin typeface="+mn-lt"/>
              <a:ea typeface="Verdana" panose="020B0604030504040204" pitchFamily="34" charset="0"/>
              <a:cs typeface="Verdana" panose="020B0604030504040204" pitchFamily="34" charset="0"/>
            </a:rPr>
            <a:t> und Raumgestaltung</a:t>
          </a:r>
        </a:p>
      </cdr:txBody>
    </cdr:sp>
  </cdr:relSizeAnchor>
  <cdr:relSizeAnchor xmlns:cdr="http://schemas.openxmlformats.org/drawingml/2006/chartDrawing">
    <cdr:from>
      <cdr:x>0.79168</cdr:x>
      <cdr:y>0.5058</cdr:y>
    </cdr:from>
    <cdr:to>
      <cdr:x>0.92026</cdr:x>
      <cdr:y>0.60097</cdr:y>
    </cdr:to>
    <cdr:sp macro="" textlink="">
      <cdr:nvSpPr>
        <cdr:cNvPr id="5" name="Textfeld 4">
          <a:extLst xmlns:a="http://schemas.openxmlformats.org/drawingml/2006/main">
            <a:ext uri="{FF2B5EF4-FFF2-40B4-BE49-F238E27FC236}">
              <a16:creationId xmlns:a16="http://schemas.microsoft.com/office/drawing/2014/main" id="{D51D6E17-D57F-2248-978C-1B8965A09809}"/>
            </a:ext>
          </a:extLst>
        </cdr:cNvPr>
        <cdr:cNvSpPr txBox="1"/>
      </cdr:nvSpPr>
      <cdr:spPr>
        <a:xfrm xmlns:a="http://schemas.openxmlformats.org/drawingml/2006/main">
          <a:off x="8818477" y="3959607"/>
          <a:ext cx="1432297" cy="745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400">
              <a:solidFill>
                <a:srgbClr val="C00000"/>
              </a:solidFill>
              <a:latin typeface="+mn-lt"/>
              <a:ea typeface="Verdana" panose="020B0604030504040204" pitchFamily="34" charset="0"/>
              <a:cs typeface="Verdana" panose="020B0604030504040204" pitchFamily="34" charset="0"/>
            </a:rPr>
            <a:t>Wohlbefinden und Gesundheit</a:t>
          </a:r>
        </a:p>
      </cdr:txBody>
    </cdr:sp>
  </cdr:relSizeAnchor>
  <cdr:relSizeAnchor xmlns:cdr="http://schemas.openxmlformats.org/drawingml/2006/chartDrawing">
    <cdr:from>
      <cdr:x>0.75875</cdr:x>
      <cdr:y>0.72624</cdr:y>
    </cdr:from>
    <cdr:to>
      <cdr:x>0.83949</cdr:x>
      <cdr:y>0.78482</cdr:y>
    </cdr:to>
    <cdr:sp macro="" textlink="">
      <cdr:nvSpPr>
        <cdr:cNvPr id="6" name="Textfeld 5">
          <a:extLst xmlns:a="http://schemas.openxmlformats.org/drawingml/2006/main">
            <a:ext uri="{FF2B5EF4-FFF2-40B4-BE49-F238E27FC236}">
              <a16:creationId xmlns:a16="http://schemas.microsoft.com/office/drawing/2014/main" id="{88A17812-4D8A-1246-B6FD-D0FCB91CBD56}"/>
            </a:ext>
          </a:extLst>
        </cdr:cNvPr>
        <cdr:cNvSpPr txBox="1"/>
      </cdr:nvSpPr>
      <cdr:spPr>
        <a:xfrm xmlns:a="http://schemas.openxmlformats.org/drawingml/2006/main">
          <a:off x="8527993" y="5801454"/>
          <a:ext cx="907488" cy="467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Kosten</a:t>
          </a:r>
        </a:p>
      </cdr:txBody>
    </cdr:sp>
  </cdr:relSizeAnchor>
  <cdr:relSizeAnchor xmlns:cdr="http://schemas.openxmlformats.org/drawingml/2006/chartDrawing">
    <cdr:from>
      <cdr:x>0.65887</cdr:x>
      <cdr:y>0.87777</cdr:y>
    </cdr:from>
    <cdr:to>
      <cdr:x>0.78531</cdr:x>
      <cdr:y>0.95707</cdr:y>
    </cdr:to>
    <cdr:sp macro="" textlink="">
      <cdr:nvSpPr>
        <cdr:cNvPr id="7" name="Textfeld 6">
          <a:extLst xmlns:a="http://schemas.openxmlformats.org/drawingml/2006/main">
            <a:ext uri="{FF2B5EF4-FFF2-40B4-BE49-F238E27FC236}">
              <a16:creationId xmlns:a16="http://schemas.microsoft.com/office/drawing/2014/main" id="{7C65A87F-AF4B-6D44-ADB1-1A96C863C101}"/>
            </a:ext>
          </a:extLst>
        </cdr:cNvPr>
        <cdr:cNvSpPr txBox="1"/>
      </cdr:nvSpPr>
      <cdr:spPr>
        <a:xfrm xmlns:a="http://schemas.openxmlformats.org/drawingml/2006/main">
          <a:off x="7405409" y="7011874"/>
          <a:ext cx="1421091" cy="63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Handelbarkeit</a:t>
          </a:r>
        </a:p>
      </cdr:txBody>
    </cdr:sp>
  </cdr:relSizeAnchor>
  <cdr:relSizeAnchor xmlns:cdr="http://schemas.openxmlformats.org/drawingml/2006/chartDrawing">
    <cdr:from>
      <cdr:x>0.45978</cdr:x>
      <cdr:y>0.94277</cdr:y>
    </cdr:from>
    <cdr:to>
      <cdr:x>0.58944</cdr:x>
      <cdr:y>0.98728</cdr:y>
    </cdr:to>
    <cdr:sp macro="" textlink="">
      <cdr:nvSpPr>
        <cdr:cNvPr id="8" name="Textfeld 7">
          <a:extLst xmlns:a="http://schemas.openxmlformats.org/drawingml/2006/main">
            <a:ext uri="{FF2B5EF4-FFF2-40B4-BE49-F238E27FC236}">
              <a16:creationId xmlns:a16="http://schemas.microsoft.com/office/drawing/2014/main" id="{F3D6FF7E-91E6-DE41-86E1-019EFAEE5B7C}"/>
            </a:ext>
          </a:extLst>
        </cdr:cNvPr>
        <cdr:cNvSpPr txBox="1"/>
      </cdr:nvSpPr>
      <cdr:spPr>
        <a:xfrm xmlns:a="http://schemas.openxmlformats.org/drawingml/2006/main">
          <a:off x="5121462" y="7380385"/>
          <a:ext cx="1444230" cy="3484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Ertragspotenzial</a:t>
          </a:r>
        </a:p>
      </cdr:txBody>
    </cdr:sp>
  </cdr:relSizeAnchor>
  <cdr:relSizeAnchor xmlns:cdr="http://schemas.openxmlformats.org/drawingml/2006/chartDrawing">
    <cdr:from>
      <cdr:x>0.24677</cdr:x>
      <cdr:y>0.88207</cdr:y>
    </cdr:from>
    <cdr:to>
      <cdr:x>0.38827</cdr:x>
      <cdr:y>0.95392</cdr:y>
    </cdr:to>
    <cdr:sp macro="" textlink="">
      <cdr:nvSpPr>
        <cdr:cNvPr id="9" name="Textfeld 8">
          <a:extLst xmlns:a="http://schemas.openxmlformats.org/drawingml/2006/main">
            <a:ext uri="{FF2B5EF4-FFF2-40B4-BE49-F238E27FC236}">
              <a16:creationId xmlns:a16="http://schemas.microsoft.com/office/drawing/2014/main" id="{4C5F26B8-D8C6-1746-8701-B2083AF789D2}"/>
            </a:ext>
          </a:extLst>
        </cdr:cNvPr>
        <cdr:cNvSpPr txBox="1"/>
      </cdr:nvSpPr>
      <cdr:spPr>
        <a:xfrm xmlns:a="http://schemas.openxmlformats.org/drawingml/2006/main">
          <a:off x="2773559" y="7046239"/>
          <a:ext cx="1590417" cy="573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Regionalökonomie</a:t>
          </a:r>
        </a:p>
      </cdr:txBody>
    </cdr:sp>
  </cdr:relSizeAnchor>
  <cdr:relSizeAnchor xmlns:cdr="http://schemas.openxmlformats.org/drawingml/2006/chartDrawing">
    <cdr:from>
      <cdr:x>0.189</cdr:x>
      <cdr:y>0.73957</cdr:y>
    </cdr:from>
    <cdr:to>
      <cdr:x>0.2643</cdr:x>
      <cdr:y>0.79174</cdr:y>
    </cdr:to>
    <cdr:sp macro="" textlink="">
      <cdr:nvSpPr>
        <cdr:cNvPr id="10" name="Textfeld 9">
          <a:extLst xmlns:a="http://schemas.openxmlformats.org/drawingml/2006/main">
            <a:ext uri="{FF2B5EF4-FFF2-40B4-BE49-F238E27FC236}">
              <a16:creationId xmlns:a16="http://schemas.microsoft.com/office/drawing/2014/main" id="{4F28F99B-3A5D-0E4F-88CB-D81771EDA450}"/>
            </a:ext>
          </a:extLst>
        </cdr:cNvPr>
        <cdr:cNvSpPr txBox="1"/>
      </cdr:nvSpPr>
      <cdr:spPr>
        <a:xfrm xmlns:a="http://schemas.openxmlformats.org/drawingml/2006/main">
          <a:off x="2124312" y="5907884"/>
          <a:ext cx="846246" cy="416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Energie</a:t>
          </a:r>
        </a:p>
      </cdr:txBody>
    </cdr:sp>
  </cdr:relSizeAnchor>
  <cdr:relSizeAnchor xmlns:cdr="http://schemas.openxmlformats.org/drawingml/2006/chartDrawing">
    <cdr:from>
      <cdr:x>0.14572</cdr:x>
      <cdr:y>0.52057</cdr:y>
    </cdr:from>
    <cdr:to>
      <cdr:x>0.21437</cdr:x>
      <cdr:y>0.58032</cdr:y>
    </cdr:to>
    <cdr:sp macro="" textlink="">
      <cdr:nvSpPr>
        <cdr:cNvPr id="11" name="Textfeld 10">
          <a:extLst xmlns:a="http://schemas.openxmlformats.org/drawingml/2006/main">
            <a:ext uri="{FF2B5EF4-FFF2-40B4-BE49-F238E27FC236}">
              <a16:creationId xmlns:a16="http://schemas.microsoft.com/office/drawing/2014/main" id="{23DB6EA4-0DD8-074B-AC36-66641DD45A4B}"/>
            </a:ext>
          </a:extLst>
        </cdr:cNvPr>
        <cdr:cNvSpPr txBox="1"/>
      </cdr:nvSpPr>
      <cdr:spPr>
        <a:xfrm xmlns:a="http://schemas.openxmlformats.org/drawingml/2006/main">
          <a:off x="1637838" y="4158490"/>
          <a:ext cx="771628" cy="477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Klima</a:t>
          </a:r>
        </a:p>
      </cdr:txBody>
    </cdr:sp>
  </cdr:relSizeAnchor>
  <cdr:relSizeAnchor xmlns:cdr="http://schemas.openxmlformats.org/drawingml/2006/chartDrawing">
    <cdr:from>
      <cdr:x>0.10579</cdr:x>
      <cdr:y>0.30876</cdr:y>
    </cdr:from>
    <cdr:to>
      <cdr:x>0.2557</cdr:x>
      <cdr:y>0.40341</cdr:y>
    </cdr:to>
    <cdr:sp macro="" textlink="">
      <cdr:nvSpPr>
        <cdr:cNvPr id="12" name="Textfeld 11">
          <a:extLst xmlns:a="http://schemas.openxmlformats.org/drawingml/2006/main">
            <a:ext uri="{FF2B5EF4-FFF2-40B4-BE49-F238E27FC236}">
              <a16:creationId xmlns:a16="http://schemas.microsoft.com/office/drawing/2014/main" id="{4A28C7A0-8E57-DB4A-BC60-848C9961C027}"/>
            </a:ext>
          </a:extLst>
        </cdr:cNvPr>
        <cdr:cNvSpPr txBox="1"/>
      </cdr:nvSpPr>
      <cdr:spPr>
        <a:xfrm xmlns:a="http://schemas.openxmlformats.org/drawingml/2006/main">
          <a:off x="1178348" y="2417095"/>
          <a:ext cx="1669839" cy="7409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Ressourcen- und Umweltschonung</a:t>
          </a:r>
        </a:p>
      </cdr:txBody>
    </cdr:sp>
  </cdr:relSizeAnchor>
  <cdr:relSizeAnchor xmlns:cdr="http://schemas.openxmlformats.org/drawingml/2006/chartDrawing">
    <cdr:from>
      <cdr:x>0.26982</cdr:x>
      <cdr:y>0.13713</cdr:y>
    </cdr:from>
    <cdr:to>
      <cdr:x>0.3852</cdr:x>
      <cdr:y>0.22308</cdr:y>
    </cdr:to>
    <cdr:sp macro="" textlink="">
      <cdr:nvSpPr>
        <cdr:cNvPr id="13" name="Textfeld 12">
          <a:extLst xmlns:a="http://schemas.openxmlformats.org/drawingml/2006/main">
            <a:ext uri="{FF2B5EF4-FFF2-40B4-BE49-F238E27FC236}">
              <a16:creationId xmlns:a16="http://schemas.microsoft.com/office/drawing/2014/main" id="{8BB7C7EE-0019-0743-A88C-82ED18B11963}"/>
            </a:ext>
          </a:extLst>
        </cdr:cNvPr>
        <cdr:cNvSpPr txBox="1"/>
      </cdr:nvSpPr>
      <cdr:spPr>
        <a:xfrm xmlns:a="http://schemas.openxmlformats.org/drawingml/2006/main">
          <a:off x="3005549" y="1073513"/>
          <a:ext cx="1285211" cy="672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Natur und Landschaft</a:t>
          </a:r>
        </a:p>
      </cdr:txBody>
    </cdr:sp>
  </cdr:relSizeAnchor>
  <cdr:relSizeAnchor xmlns:cdr="http://schemas.openxmlformats.org/drawingml/2006/chartDrawing">
    <cdr:from>
      <cdr:x>0.44809</cdr:x>
      <cdr:y>0.04503</cdr:y>
    </cdr:from>
    <cdr:to>
      <cdr:x>0.57799</cdr:x>
      <cdr:y>0.15581</cdr:y>
    </cdr:to>
    <cdr:sp macro="" textlink="">
      <cdr:nvSpPr>
        <cdr:cNvPr id="14" name="Textfeld 1">
          <a:extLst xmlns:a="http://schemas.openxmlformats.org/drawingml/2006/main">
            <a:ext uri="{FF2B5EF4-FFF2-40B4-BE49-F238E27FC236}">
              <a16:creationId xmlns:a16="http://schemas.microsoft.com/office/drawing/2014/main" id="{68EF2E76-B3BD-E84E-A11E-0A0F923AC150}"/>
            </a:ext>
          </a:extLst>
        </cdr:cNvPr>
        <cdr:cNvSpPr txBox="1"/>
      </cdr:nvSpPr>
      <cdr:spPr>
        <a:xfrm xmlns:a="http://schemas.openxmlformats.org/drawingml/2006/main">
          <a:off x="4991208" y="352517"/>
          <a:ext cx="1446949" cy="8672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400">
              <a:solidFill>
                <a:srgbClr val="C00000"/>
              </a:solidFill>
              <a:latin typeface="+mn-lt"/>
              <a:ea typeface="Verdana" panose="020B0604030504040204" pitchFamily="34" charset="0"/>
              <a:cs typeface="Verdana" panose="020B0604030504040204" pitchFamily="34" charset="0"/>
            </a:rPr>
            <a:t>Kontext</a:t>
          </a:r>
          <a:r>
            <a:rPr lang="de-CH" sz="1400" baseline="0">
              <a:solidFill>
                <a:srgbClr val="C00000"/>
              </a:solidFill>
              <a:latin typeface="+mn-lt"/>
              <a:ea typeface="Verdana" panose="020B0604030504040204" pitchFamily="34" charset="0"/>
              <a:cs typeface="Verdana" panose="020B0604030504040204" pitchFamily="34" charset="0"/>
            </a:rPr>
            <a:t> und Architektur</a:t>
          </a:r>
          <a:endParaRPr lang="de-CH" sz="1400">
            <a:solidFill>
              <a:srgbClr val="C00000"/>
            </a:solidFill>
            <a:latin typeface="+mn-lt"/>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0.62762</cdr:x>
      <cdr:y>0.11255</cdr:y>
    </cdr:from>
    <cdr:to>
      <cdr:x>0.75343</cdr:x>
      <cdr:y>0.21292</cdr:y>
    </cdr:to>
    <cdr:sp macro="" textlink="">
      <cdr:nvSpPr>
        <cdr:cNvPr id="15" name="Textfeld 2">
          <a:extLst xmlns:a="http://schemas.openxmlformats.org/drawingml/2006/main">
            <a:ext uri="{FF2B5EF4-FFF2-40B4-BE49-F238E27FC236}">
              <a16:creationId xmlns:a16="http://schemas.microsoft.com/office/drawing/2014/main" id="{1372CEEE-8597-1D49-8577-75E448E1AF4D}"/>
            </a:ext>
          </a:extLst>
        </cdr:cNvPr>
        <cdr:cNvSpPr txBox="1"/>
      </cdr:nvSpPr>
      <cdr:spPr>
        <a:xfrm xmlns:a="http://schemas.openxmlformats.org/drawingml/2006/main">
          <a:off x="7054139" y="899055"/>
          <a:ext cx="1413984" cy="8017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200">
              <a:solidFill>
                <a:srgbClr val="C00000"/>
              </a:solidFill>
              <a:latin typeface="Verdana" panose="020B0604030504040204" pitchFamily="34" charset="0"/>
              <a:ea typeface="Verdana" panose="020B0604030504040204" pitchFamily="34" charset="0"/>
              <a:cs typeface="Verdana" panose="020B0604030504040204" pitchFamily="34" charset="0"/>
            </a:rPr>
            <a:t>Planung</a:t>
          </a:r>
          <a:r>
            <a:rPr lang="de-CH" sz="1200" baseline="0">
              <a:solidFill>
                <a:srgbClr val="C00000"/>
              </a:solidFill>
              <a:latin typeface="Verdana" panose="020B0604030504040204" pitchFamily="34" charset="0"/>
              <a:ea typeface="Verdana" panose="020B0604030504040204" pitchFamily="34" charset="0"/>
              <a:cs typeface="Verdana" panose="020B0604030504040204" pitchFamily="34" charset="0"/>
            </a:rPr>
            <a:t> und Zielgruppen</a:t>
          </a:r>
          <a:endParaRPr lang="de-CH" sz="1200">
            <a:solidFill>
              <a:srgbClr val="C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0.75459</cdr:x>
      <cdr:y>0.2901</cdr:y>
    </cdr:from>
    <cdr:to>
      <cdr:x>0.90056</cdr:x>
      <cdr:y>0.38806</cdr:y>
    </cdr:to>
    <cdr:sp macro="" textlink="">
      <cdr:nvSpPr>
        <cdr:cNvPr id="16" name="Textfeld 3">
          <a:extLst xmlns:a="http://schemas.openxmlformats.org/drawingml/2006/main">
            <a:ext uri="{FF2B5EF4-FFF2-40B4-BE49-F238E27FC236}">
              <a16:creationId xmlns:a16="http://schemas.microsoft.com/office/drawing/2014/main" id="{CDC0F727-1B65-DD4B-BB90-8ABA33BC1D3E}"/>
            </a:ext>
          </a:extLst>
        </cdr:cNvPr>
        <cdr:cNvSpPr txBox="1"/>
      </cdr:nvSpPr>
      <cdr:spPr>
        <a:xfrm xmlns:a="http://schemas.openxmlformats.org/drawingml/2006/main">
          <a:off x="8481240" y="2317414"/>
          <a:ext cx="1640659" cy="782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400">
              <a:solidFill>
                <a:srgbClr val="C00000"/>
              </a:solidFill>
              <a:latin typeface="+mn-lt"/>
              <a:ea typeface="Verdana" panose="020B0604030504040204" pitchFamily="34" charset="0"/>
              <a:cs typeface="Verdana" panose="020B0604030504040204" pitchFamily="34" charset="0"/>
            </a:rPr>
            <a:t>Nutzung</a:t>
          </a:r>
          <a:r>
            <a:rPr lang="de-CH" sz="1400" baseline="0">
              <a:solidFill>
                <a:srgbClr val="C00000"/>
              </a:solidFill>
              <a:latin typeface="+mn-lt"/>
              <a:ea typeface="Verdana" panose="020B0604030504040204" pitchFamily="34" charset="0"/>
              <a:cs typeface="Verdana" panose="020B0604030504040204" pitchFamily="34" charset="0"/>
            </a:rPr>
            <a:t> und Raumgestaltung</a:t>
          </a:r>
        </a:p>
      </cdr:txBody>
    </cdr:sp>
  </cdr:relSizeAnchor>
  <cdr:relSizeAnchor xmlns:cdr="http://schemas.openxmlformats.org/drawingml/2006/chartDrawing">
    <cdr:from>
      <cdr:x>0.79168</cdr:x>
      <cdr:y>0.5058</cdr:y>
    </cdr:from>
    <cdr:to>
      <cdr:x>0.92026</cdr:x>
      <cdr:y>0.60097</cdr:y>
    </cdr:to>
    <cdr:sp macro="" textlink="">
      <cdr:nvSpPr>
        <cdr:cNvPr id="17" name="Textfeld 4">
          <a:extLst xmlns:a="http://schemas.openxmlformats.org/drawingml/2006/main">
            <a:ext uri="{FF2B5EF4-FFF2-40B4-BE49-F238E27FC236}">
              <a16:creationId xmlns:a16="http://schemas.microsoft.com/office/drawing/2014/main" id="{D51D6E17-D57F-2248-978C-1B8965A09809}"/>
            </a:ext>
          </a:extLst>
        </cdr:cNvPr>
        <cdr:cNvSpPr txBox="1"/>
      </cdr:nvSpPr>
      <cdr:spPr>
        <a:xfrm xmlns:a="http://schemas.openxmlformats.org/drawingml/2006/main">
          <a:off x="8818477" y="3959607"/>
          <a:ext cx="1432297" cy="745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400">
              <a:solidFill>
                <a:srgbClr val="C00000"/>
              </a:solidFill>
              <a:latin typeface="+mn-lt"/>
              <a:ea typeface="Verdana" panose="020B0604030504040204" pitchFamily="34" charset="0"/>
              <a:cs typeface="Verdana" panose="020B0604030504040204" pitchFamily="34" charset="0"/>
            </a:rPr>
            <a:t>Wohlbefinden und Gesundheit</a:t>
          </a:r>
        </a:p>
      </cdr:txBody>
    </cdr:sp>
  </cdr:relSizeAnchor>
  <cdr:relSizeAnchor xmlns:cdr="http://schemas.openxmlformats.org/drawingml/2006/chartDrawing">
    <cdr:from>
      <cdr:x>0.75875</cdr:x>
      <cdr:y>0.72624</cdr:y>
    </cdr:from>
    <cdr:to>
      <cdr:x>0.83949</cdr:x>
      <cdr:y>0.78482</cdr:y>
    </cdr:to>
    <cdr:sp macro="" textlink="">
      <cdr:nvSpPr>
        <cdr:cNvPr id="18" name="Textfeld 5">
          <a:extLst xmlns:a="http://schemas.openxmlformats.org/drawingml/2006/main">
            <a:ext uri="{FF2B5EF4-FFF2-40B4-BE49-F238E27FC236}">
              <a16:creationId xmlns:a16="http://schemas.microsoft.com/office/drawing/2014/main" id="{88A17812-4D8A-1246-B6FD-D0FCB91CBD56}"/>
            </a:ext>
          </a:extLst>
        </cdr:cNvPr>
        <cdr:cNvSpPr txBox="1"/>
      </cdr:nvSpPr>
      <cdr:spPr>
        <a:xfrm xmlns:a="http://schemas.openxmlformats.org/drawingml/2006/main">
          <a:off x="8527993" y="5801454"/>
          <a:ext cx="907488" cy="467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Kosten</a:t>
          </a:r>
        </a:p>
      </cdr:txBody>
    </cdr:sp>
  </cdr:relSizeAnchor>
  <cdr:relSizeAnchor xmlns:cdr="http://schemas.openxmlformats.org/drawingml/2006/chartDrawing">
    <cdr:from>
      <cdr:x>0.65887</cdr:x>
      <cdr:y>0.87777</cdr:y>
    </cdr:from>
    <cdr:to>
      <cdr:x>0.78531</cdr:x>
      <cdr:y>0.95707</cdr:y>
    </cdr:to>
    <cdr:sp macro="" textlink="">
      <cdr:nvSpPr>
        <cdr:cNvPr id="19" name="Textfeld 6">
          <a:extLst xmlns:a="http://schemas.openxmlformats.org/drawingml/2006/main">
            <a:ext uri="{FF2B5EF4-FFF2-40B4-BE49-F238E27FC236}">
              <a16:creationId xmlns:a16="http://schemas.microsoft.com/office/drawing/2014/main" id="{7C65A87F-AF4B-6D44-ADB1-1A96C863C101}"/>
            </a:ext>
          </a:extLst>
        </cdr:cNvPr>
        <cdr:cNvSpPr txBox="1"/>
      </cdr:nvSpPr>
      <cdr:spPr>
        <a:xfrm xmlns:a="http://schemas.openxmlformats.org/drawingml/2006/main">
          <a:off x="7405409" y="7011874"/>
          <a:ext cx="1421091" cy="63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Handelbarkeit</a:t>
          </a:r>
        </a:p>
      </cdr:txBody>
    </cdr:sp>
  </cdr:relSizeAnchor>
  <cdr:relSizeAnchor xmlns:cdr="http://schemas.openxmlformats.org/drawingml/2006/chartDrawing">
    <cdr:from>
      <cdr:x>0.45978</cdr:x>
      <cdr:y>0.94277</cdr:y>
    </cdr:from>
    <cdr:to>
      <cdr:x>0.58944</cdr:x>
      <cdr:y>0.98728</cdr:y>
    </cdr:to>
    <cdr:sp macro="" textlink="">
      <cdr:nvSpPr>
        <cdr:cNvPr id="20" name="Textfeld 7">
          <a:extLst xmlns:a="http://schemas.openxmlformats.org/drawingml/2006/main">
            <a:ext uri="{FF2B5EF4-FFF2-40B4-BE49-F238E27FC236}">
              <a16:creationId xmlns:a16="http://schemas.microsoft.com/office/drawing/2014/main" id="{F3D6FF7E-91E6-DE41-86E1-019EFAEE5B7C}"/>
            </a:ext>
          </a:extLst>
        </cdr:cNvPr>
        <cdr:cNvSpPr txBox="1"/>
      </cdr:nvSpPr>
      <cdr:spPr>
        <a:xfrm xmlns:a="http://schemas.openxmlformats.org/drawingml/2006/main">
          <a:off x="5121462" y="7380385"/>
          <a:ext cx="1444230" cy="3484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Ertragspotenzial</a:t>
          </a:r>
        </a:p>
      </cdr:txBody>
    </cdr:sp>
  </cdr:relSizeAnchor>
  <cdr:relSizeAnchor xmlns:cdr="http://schemas.openxmlformats.org/drawingml/2006/chartDrawing">
    <cdr:from>
      <cdr:x>0.24677</cdr:x>
      <cdr:y>0.88207</cdr:y>
    </cdr:from>
    <cdr:to>
      <cdr:x>0.38827</cdr:x>
      <cdr:y>0.95392</cdr:y>
    </cdr:to>
    <cdr:sp macro="" textlink="">
      <cdr:nvSpPr>
        <cdr:cNvPr id="21" name="Textfeld 8">
          <a:extLst xmlns:a="http://schemas.openxmlformats.org/drawingml/2006/main">
            <a:ext uri="{FF2B5EF4-FFF2-40B4-BE49-F238E27FC236}">
              <a16:creationId xmlns:a16="http://schemas.microsoft.com/office/drawing/2014/main" id="{4C5F26B8-D8C6-1746-8701-B2083AF789D2}"/>
            </a:ext>
          </a:extLst>
        </cdr:cNvPr>
        <cdr:cNvSpPr txBox="1"/>
      </cdr:nvSpPr>
      <cdr:spPr>
        <a:xfrm xmlns:a="http://schemas.openxmlformats.org/drawingml/2006/main">
          <a:off x="2773559" y="7046239"/>
          <a:ext cx="1590417" cy="573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400">
              <a:solidFill>
                <a:schemeClr val="accent5"/>
              </a:solidFill>
              <a:latin typeface="+mn-lt"/>
              <a:ea typeface="Verdana" panose="020B0604030504040204" pitchFamily="34" charset="0"/>
              <a:cs typeface="Verdana" panose="020B0604030504040204" pitchFamily="34" charset="0"/>
            </a:rPr>
            <a:t>Regionalökonomie</a:t>
          </a:r>
        </a:p>
      </cdr:txBody>
    </cdr:sp>
  </cdr:relSizeAnchor>
  <cdr:relSizeAnchor xmlns:cdr="http://schemas.openxmlformats.org/drawingml/2006/chartDrawing">
    <cdr:from>
      <cdr:x>0.189</cdr:x>
      <cdr:y>0.73957</cdr:y>
    </cdr:from>
    <cdr:to>
      <cdr:x>0.2643</cdr:x>
      <cdr:y>0.79174</cdr:y>
    </cdr:to>
    <cdr:sp macro="" textlink="">
      <cdr:nvSpPr>
        <cdr:cNvPr id="22" name="Textfeld 9">
          <a:extLst xmlns:a="http://schemas.openxmlformats.org/drawingml/2006/main">
            <a:ext uri="{FF2B5EF4-FFF2-40B4-BE49-F238E27FC236}">
              <a16:creationId xmlns:a16="http://schemas.microsoft.com/office/drawing/2014/main" id="{4F28F99B-3A5D-0E4F-88CB-D81771EDA450}"/>
            </a:ext>
          </a:extLst>
        </cdr:cNvPr>
        <cdr:cNvSpPr txBox="1"/>
      </cdr:nvSpPr>
      <cdr:spPr>
        <a:xfrm xmlns:a="http://schemas.openxmlformats.org/drawingml/2006/main">
          <a:off x="2124312" y="5907884"/>
          <a:ext cx="846246" cy="416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Energie</a:t>
          </a:r>
        </a:p>
      </cdr:txBody>
    </cdr:sp>
  </cdr:relSizeAnchor>
  <cdr:relSizeAnchor xmlns:cdr="http://schemas.openxmlformats.org/drawingml/2006/chartDrawing">
    <cdr:from>
      <cdr:x>0.14572</cdr:x>
      <cdr:y>0.52057</cdr:y>
    </cdr:from>
    <cdr:to>
      <cdr:x>0.21437</cdr:x>
      <cdr:y>0.58032</cdr:y>
    </cdr:to>
    <cdr:sp macro="" textlink="">
      <cdr:nvSpPr>
        <cdr:cNvPr id="23" name="Textfeld 10">
          <a:extLst xmlns:a="http://schemas.openxmlformats.org/drawingml/2006/main">
            <a:ext uri="{FF2B5EF4-FFF2-40B4-BE49-F238E27FC236}">
              <a16:creationId xmlns:a16="http://schemas.microsoft.com/office/drawing/2014/main" id="{23DB6EA4-0DD8-074B-AC36-66641DD45A4B}"/>
            </a:ext>
          </a:extLst>
        </cdr:cNvPr>
        <cdr:cNvSpPr txBox="1"/>
      </cdr:nvSpPr>
      <cdr:spPr>
        <a:xfrm xmlns:a="http://schemas.openxmlformats.org/drawingml/2006/main">
          <a:off x="1637838" y="4158490"/>
          <a:ext cx="771628" cy="477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Klima</a:t>
          </a:r>
        </a:p>
      </cdr:txBody>
    </cdr:sp>
  </cdr:relSizeAnchor>
  <cdr:relSizeAnchor xmlns:cdr="http://schemas.openxmlformats.org/drawingml/2006/chartDrawing">
    <cdr:from>
      <cdr:x>0.10579</cdr:x>
      <cdr:y>0.30876</cdr:y>
    </cdr:from>
    <cdr:to>
      <cdr:x>0.2557</cdr:x>
      <cdr:y>0.40341</cdr:y>
    </cdr:to>
    <cdr:sp macro="" textlink="">
      <cdr:nvSpPr>
        <cdr:cNvPr id="24" name="Textfeld 11">
          <a:extLst xmlns:a="http://schemas.openxmlformats.org/drawingml/2006/main">
            <a:ext uri="{FF2B5EF4-FFF2-40B4-BE49-F238E27FC236}">
              <a16:creationId xmlns:a16="http://schemas.microsoft.com/office/drawing/2014/main" id="{4A28C7A0-8E57-DB4A-BC60-848C9961C027}"/>
            </a:ext>
          </a:extLst>
        </cdr:cNvPr>
        <cdr:cNvSpPr txBox="1"/>
      </cdr:nvSpPr>
      <cdr:spPr>
        <a:xfrm xmlns:a="http://schemas.openxmlformats.org/drawingml/2006/main">
          <a:off x="1178348" y="2417095"/>
          <a:ext cx="1669839" cy="7409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Ressourcen- und Umweltschonung</a:t>
          </a:r>
        </a:p>
      </cdr:txBody>
    </cdr:sp>
  </cdr:relSizeAnchor>
  <cdr:relSizeAnchor xmlns:cdr="http://schemas.openxmlformats.org/drawingml/2006/chartDrawing">
    <cdr:from>
      <cdr:x>0.26982</cdr:x>
      <cdr:y>0.13713</cdr:y>
    </cdr:from>
    <cdr:to>
      <cdr:x>0.3852</cdr:x>
      <cdr:y>0.22308</cdr:y>
    </cdr:to>
    <cdr:sp macro="" textlink="">
      <cdr:nvSpPr>
        <cdr:cNvPr id="25" name="Textfeld 12">
          <a:extLst xmlns:a="http://schemas.openxmlformats.org/drawingml/2006/main">
            <a:ext uri="{FF2B5EF4-FFF2-40B4-BE49-F238E27FC236}">
              <a16:creationId xmlns:a16="http://schemas.microsoft.com/office/drawing/2014/main" id="{8BB7C7EE-0019-0743-A88C-82ED18B11963}"/>
            </a:ext>
          </a:extLst>
        </cdr:cNvPr>
        <cdr:cNvSpPr txBox="1"/>
      </cdr:nvSpPr>
      <cdr:spPr>
        <a:xfrm xmlns:a="http://schemas.openxmlformats.org/drawingml/2006/main">
          <a:off x="3005549" y="1073513"/>
          <a:ext cx="1285211" cy="672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200">
              <a:solidFill>
                <a:schemeClr val="accent6">
                  <a:lumMod val="75000"/>
                </a:schemeClr>
              </a:solidFill>
              <a:latin typeface="Verdana" panose="020B0604030504040204" pitchFamily="34" charset="0"/>
              <a:ea typeface="Verdana" panose="020B0604030504040204" pitchFamily="34" charset="0"/>
              <a:cs typeface="Verdana" panose="020B0604030504040204" pitchFamily="34" charset="0"/>
            </a:rPr>
            <a:t>Natur und Landschaft</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Users/andreaspfeiffer2/SynologyDrive/brain4sustain/03_Projekte_aktuell/1121_SNBS_Heinrichareal_Tellco-Immobilien/3_Projektierung/36_Controlling/C:/Users/andreaspfeiffer%201/Qsync/brain4sustain/02_Akquisition/04_Themen/01_SNBS/Workshop%20Pre-Check%20SNBS2/d_20181222_Bsp_PfA_SNBS%20Pre-Check%20Unprotected.xlsm?656D0A57" TargetMode="External"/><Relationship Id="rId1" Type="http://schemas.openxmlformats.org/officeDocument/2006/relationships/externalLinkPath" Target="file:///\\656D0A57\d_20181222_Bsp_PfA_SNBS%20Pre-Check%20Unprotec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el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A73DEA-BED1-4B21-9511-F3721DD35AD0}" name="Table1" displayName="Table1" ref="A4:O107" totalsRowShown="0" headerRowDxfId="113" dataDxfId="112">
  <autoFilter ref="A4:O107" xr:uid="{09CAAF20-217F-4923-80ED-D3C1D8F5E04D}"/>
  <tableColumns count="15">
    <tableColumn id="1" xr3:uid="{0CD2D078-8B07-4ACD-A63C-15AB453BD512}" name="Domaine" dataDxfId="111" dataCellStyle="Normal_Sheet1"/>
    <tableColumn id="2" xr3:uid="{F2B87F95-6B52-4B0F-AE86-C3F7B19A4732}" name="Thème" dataDxfId="110" dataCellStyle="Normal_Sheet1"/>
    <tableColumn id="3" xr3:uid="{C2F9518C-4CF5-4017-B62B-17F97F740968}" name="Crit." dataDxfId="109" dataCellStyle="Normal_Sheet1"/>
    <tableColumn id="4" xr3:uid="{5678511B-9EFF-47E2-A0A3-3BAD89847C67}" name="Titre" dataDxfId="108" dataCellStyle="Normal_Sheet1"/>
    <tableColumn id="5" xr3:uid="{5339917C-966F-409B-8910-DFADACCCF57A}" name="Grandeur mesurée" dataDxfId="107"/>
    <tableColumn id="21" xr3:uid="{30A9B72B-7775-6940-81EE-EFF5ABBD60CC}" name="Examen préalable_x000a_(études préliminaires)" dataDxfId="106"/>
    <tableColumn id="6" xr3:uid="{060CE73F-E37E-49C1-9BF0-22812CB9696E}" name="Justificatif CP (avant-projet)" dataDxfId="105"/>
    <tableColumn id="7" xr3:uid="{FBE37D73-668C-49B3-99AE-A2FA1E0456D1}" name="Justificatif CD (fin des travaux)" dataDxfId="104"/>
    <tableColumn id="8" xr3:uid="{DF875619-DB87-4937-9EAE-CCC21FF1C0E0}" name="Outil d'aide" dataDxfId="103"/>
    <tableColumn id="10" xr3:uid="{250D2C0D-DC7B-CA43-9A56-17CC6C451501}" name="Qui est responsable" dataDxfId="102"/>
    <tableColumn id="15" xr3:uid="{92B2846F-54BA-489A-990A-E441089EFAA1}" name="Argumentation du respect des exigences" dataDxfId="101"/>
    <tableColumn id="11" xr3:uid="{701970AC-7F48-E74D-B8D6-1143F0565BD2}" name="Auto−évaluation CP" dataDxfId="100"/>
    <tableColumn id="13" xr3:uid="{BC929DE5-E987-44F6-A694-B26F736B7DF1}" name="Auto−évaluation CD" dataDxfId="99"/>
    <tableColumn id="17" xr3:uid="{31F61B9F-C16C-8E42-B0FA-B949269D9BAD}" name="documents justificatifs typiques possibles _x000a_(à titre d'exemple, voir aussi les justificatifs CP et CD)" dataDxfId="98"/>
    <tableColumn id="12" xr3:uid="{C41CAD6B-E5E0-486F-9570-C7CBE543F5C8}" name="Affectation" dataDxfId="9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Tabelle1">
    <pageSetUpPr fitToPage="1"/>
  </sheetPr>
  <dimension ref="A1:DB244"/>
  <sheetViews>
    <sheetView showGridLines="0" tabSelected="1" zoomScale="80" zoomScaleNormal="80" zoomScaleSheetLayoutView="90" zoomScalePageLayoutView="40" workbookViewId="0">
      <pane xSplit="3" ySplit="4" topLeftCell="D69" activePane="bottomRight" state="frozenSplit"/>
      <selection pane="topRight" activeCell="C114" sqref="C114:E117"/>
      <selection pane="bottomLeft" activeCell="C114" sqref="C114:E117"/>
      <selection pane="bottomRight" activeCell="B72" sqref="B72"/>
    </sheetView>
  </sheetViews>
  <sheetFormatPr baseColWidth="10" defaultColWidth="9.3984375" defaultRowHeight="12.75" x14ac:dyDescent="0.25"/>
  <cols>
    <col min="1" max="1" width="9.3984375" style="138" customWidth="1"/>
    <col min="2" max="2" width="11.3984375" style="139" customWidth="1"/>
    <col min="3" max="3" width="9.19921875" style="114" customWidth="1"/>
    <col min="4" max="4" width="31.19921875" style="4" customWidth="1"/>
    <col min="5" max="5" width="43.3984375" style="140" customWidth="1"/>
    <col min="6" max="6" width="44" style="140" customWidth="1"/>
    <col min="7" max="7" width="46" style="17" customWidth="1"/>
    <col min="8" max="8" width="46" style="18" customWidth="1"/>
    <col min="9" max="9" width="33.3984375" style="17" customWidth="1"/>
    <col min="10" max="10" width="31.19921875" style="147" customWidth="1"/>
    <col min="11" max="11" width="57.796875" style="147" customWidth="1"/>
    <col min="12" max="12" width="18.19921875" style="249" customWidth="1"/>
    <col min="13" max="13" width="18.19921875" style="151" customWidth="1"/>
    <col min="14" max="14" width="95.3984375" style="147" customWidth="1"/>
    <col min="15" max="15" width="12.19921875" style="241" customWidth="1"/>
    <col min="16" max="89" width="9.3984375" style="241"/>
    <col min="90" max="106" width="9.3984375" style="148"/>
  </cols>
  <sheetData>
    <row r="1" spans="1:106" s="1" customFormat="1" ht="20.25" x14ac:dyDescent="0.2">
      <c r="A1" s="228" t="s">
        <v>0</v>
      </c>
      <c r="B1" s="105"/>
      <c r="C1" s="105"/>
      <c r="G1" s="9"/>
      <c r="H1" s="10"/>
      <c r="I1" s="9"/>
      <c r="J1" s="145"/>
      <c r="K1" s="145"/>
      <c r="L1" s="237"/>
      <c r="M1" s="149"/>
      <c r="N1" s="238" t="s">
        <v>1</v>
      </c>
      <c r="O1" s="238"/>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s="1" customFormat="1" ht="15.75" x14ac:dyDescent="0.25">
      <c r="A2" s="106"/>
      <c r="B2" s="107"/>
      <c r="C2" s="105"/>
      <c r="G2" s="9"/>
      <c r="H2" s="10"/>
      <c r="I2" s="9"/>
      <c r="J2" s="146"/>
      <c r="K2" s="146"/>
      <c r="L2" s="237"/>
      <c r="M2" s="145"/>
      <c r="N2" s="146"/>
      <c r="O2" s="239"/>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s="1" customFormat="1" ht="9" customHeight="1" x14ac:dyDescent="0.25">
      <c r="A3" s="104"/>
      <c r="B3" s="105"/>
      <c r="C3" s="105"/>
      <c r="G3" s="9"/>
      <c r="H3" s="10"/>
      <c r="I3" s="9"/>
      <c r="J3" s="146"/>
      <c r="K3" s="146"/>
      <c r="L3" s="237"/>
      <c r="M3" s="145"/>
      <c r="N3" s="146"/>
      <c r="O3" s="239"/>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ht="24" x14ac:dyDescent="0.25">
      <c r="A4" s="155" t="s">
        <v>2</v>
      </c>
      <c r="B4" s="166" t="s">
        <v>3</v>
      </c>
      <c r="C4" s="108" t="s">
        <v>4</v>
      </c>
      <c r="D4" s="108" t="s">
        <v>5</v>
      </c>
      <c r="E4" s="109" t="s">
        <v>6</v>
      </c>
      <c r="F4" s="259" t="s">
        <v>7</v>
      </c>
      <c r="G4" s="11" t="s">
        <v>8</v>
      </c>
      <c r="H4" s="12" t="s">
        <v>9</v>
      </c>
      <c r="I4" s="11" t="s">
        <v>10</v>
      </c>
      <c r="J4" s="217" t="s">
        <v>11</v>
      </c>
      <c r="K4" s="217" t="s">
        <v>12</v>
      </c>
      <c r="L4" s="240" t="s">
        <v>13</v>
      </c>
      <c r="M4" s="210" t="s">
        <v>14</v>
      </c>
      <c r="N4" s="210" t="s">
        <v>15</v>
      </c>
      <c r="O4" s="210" t="s">
        <v>16</v>
      </c>
    </row>
    <row r="5" spans="1:106" ht="240" x14ac:dyDescent="0.25">
      <c r="A5" s="162" t="s">
        <v>17</v>
      </c>
      <c r="B5" s="168" t="s">
        <v>18</v>
      </c>
      <c r="C5" s="164">
        <v>111</v>
      </c>
      <c r="D5" s="2" t="s">
        <v>19</v>
      </c>
      <c r="E5" s="22" t="s">
        <v>20</v>
      </c>
      <c r="F5" s="23" t="s">
        <v>21</v>
      </c>
      <c r="G5" s="22" t="s">
        <v>22</v>
      </c>
      <c r="H5" s="23" t="s">
        <v>21</v>
      </c>
      <c r="I5" s="22" t="s">
        <v>23</v>
      </c>
      <c r="J5" s="141" t="s">
        <v>24</v>
      </c>
      <c r="K5" s="188"/>
      <c r="L5" s="218"/>
      <c r="M5" s="218"/>
      <c r="N5" s="242" t="s">
        <v>25</v>
      </c>
      <c r="O5" s="243" t="s">
        <v>26</v>
      </c>
    </row>
    <row r="6" spans="1:106" ht="60" x14ac:dyDescent="0.25">
      <c r="A6" s="163"/>
      <c r="B6" s="168"/>
      <c r="C6" s="165">
        <v>111</v>
      </c>
      <c r="D6" s="110" t="s">
        <v>19</v>
      </c>
      <c r="E6" s="22" t="s">
        <v>27</v>
      </c>
      <c r="F6" s="23" t="s">
        <v>21</v>
      </c>
      <c r="G6" s="22" t="s">
        <v>28</v>
      </c>
      <c r="H6" s="23" t="s">
        <v>21</v>
      </c>
      <c r="I6" s="22" t="s">
        <v>23</v>
      </c>
      <c r="J6" s="141" t="s">
        <v>29</v>
      </c>
      <c r="K6" s="188"/>
      <c r="L6" s="218"/>
      <c r="M6" s="218"/>
      <c r="N6" s="242" t="s">
        <v>30</v>
      </c>
      <c r="O6" s="243" t="s">
        <v>26</v>
      </c>
    </row>
    <row r="7" spans="1:106" ht="276" x14ac:dyDescent="0.25">
      <c r="A7" s="163"/>
      <c r="B7" s="168"/>
      <c r="C7" s="164">
        <v>112</v>
      </c>
      <c r="D7" s="2" t="s">
        <v>31</v>
      </c>
      <c r="E7" s="22" t="s">
        <v>32</v>
      </c>
      <c r="F7" s="22" t="s">
        <v>33</v>
      </c>
      <c r="G7" s="22" t="s">
        <v>34</v>
      </c>
      <c r="H7" s="23" t="s">
        <v>35</v>
      </c>
      <c r="I7" s="22" t="s">
        <v>36</v>
      </c>
      <c r="J7" s="143" t="s">
        <v>37</v>
      </c>
      <c r="K7" s="144"/>
      <c r="L7" s="218"/>
      <c r="M7" s="218"/>
      <c r="N7" s="211" t="s">
        <v>38</v>
      </c>
      <c r="O7" s="243" t="s">
        <v>26</v>
      </c>
    </row>
    <row r="8" spans="1:106" ht="24" x14ac:dyDescent="0.25">
      <c r="A8" s="163"/>
      <c r="B8" s="168"/>
      <c r="C8" s="164">
        <v>112</v>
      </c>
      <c r="D8" s="2" t="s">
        <v>31</v>
      </c>
      <c r="E8" s="22" t="s">
        <v>39</v>
      </c>
      <c r="F8" s="22" t="s">
        <v>40</v>
      </c>
      <c r="G8" s="22" t="s">
        <v>41</v>
      </c>
      <c r="H8" s="22" t="s">
        <v>41</v>
      </c>
      <c r="I8" s="22" t="s">
        <v>36</v>
      </c>
      <c r="J8" s="143" t="s">
        <v>37</v>
      </c>
      <c r="K8" s="143"/>
      <c r="L8" s="218"/>
      <c r="M8" s="218"/>
      <c r="N8" s="211" t="s">
        <v>42</v>
      </c>
      <c r="O8" s="243" t="s">
        <v>26</v>
      </c>
    </row>
    <row r="9" spans="1:106" x14ac:dyDescent="0.25">
      <c r="A9" s="163"/>
      <c r="B9" s="168"/>
      <c r="C9" s="164">
        <v>112</v>
      </c>
      <c r="D9" s="2" t="s">
        <v>31</v>
      </c>
      <c r="E9" s="22" t="s">
        <v>43</v>
      </c>
      <c r="F9" s="22" t="s">
        <v>40</v>
      </c>
      <c r="G9" s="22" t="s">
        <v>40</v>
      </c>
      <c r="H9" s="22" t="s">
        <v>40</v>
      </c>
      <c r="I9" s="22" t="s">
        <v>36</v>
      </c>
      <c r="J9" s="143" t="s">
        <v>37</v>
      </c>
      <c r="K9" s="143"/>
      <c r="L9" s="218"/>
      <c r="M9" s="218"/>
      <c r="N9" s="211" t="s">
        <v>42</v>
      </c>
      <c r="O9" s="243" t="s">
        <v>26</v>
      </c>
    </row>
    <row r="10" spans="1:106" x14ac:dyDescent="0.25">
      <c r="A10" s="163"/>
      <c r="B10" s="168"/>
      <c r="C10" s="164">
        <v>112</v>
      </c>
      <c r="D10" s="2" t="s">
        <v>31</v>
      </c>
      <c r="E10" s="22" t="s">
        <v>44</v>
      </c>
      <c r="F10" s="22" t="s">
        <v>40</v>
      </c>
      <c r="G10" s="22" t="s">
        <v>40</v>
      </c>
      <c r="H10" s="22" t="s">
        <v>40</v>
      </c>
      <c r="I10" s="22" t="s">
        <v>36</v>
      </c>
      <c r="J10" s="143" t="s">
        <v>37</v>
      </c>
      <c r="K10" s="143"/>
      <c r="L10" s="218"/>
      <c r="M10" s="218"/>
      <c r="N10" s="211" t="s">
        <v>42</v>
      </c>
      <c r="O10" s="243" t="s">
        <v>26</v>
      </c>
    </row>
    <row r="11" spans="1:106" ht="24" x14ac:dyDescent="0.25">
      <c r="A11" s="163"/>
      <c r="B11" s="171"/>
      <c r="C11" s="164">
        <v>112</v>
      </c>
      <c r="D11" s="2" t="s">
        <v>31</v>
      </c>
      <c r="E11" s="22" t="s">
        <v>45</v>
      </c>
      <c r="F11" s="22" t="s">
        <v>40</v>
      </c>
      <c r="G11" s="22" t="s">
        <v>40</v>
      </c>
      <c r="H11" s="22" t="s">
        <v>40</v>
      </c>
      <c r="I11" s="22" t="s">
        <v>36</v>
      </c>
      <c r="J11" s="143" t="s">
        <v>37</v>
      </c>
      <c r="K11" s="143"/>
      <c r="L11" s="218"/>
      <c r="M11" s="218"/>
      <c r="N11" s="211" t="s">
        <v>42</v>
      </c>
      <c r="O11" s="243" t="s">
        <v>26</v>
      </c>
    </row>
    <row r="12" spans="1:106" ht="72" x14ac:dyDescent="0.25">
      <c r="A12" s="163"/>
      <c r="B12" s="168"/>
      <c r="C12" s="172">
        <v>113</v>
      </c>
      <c r="D12" s="251" t="s">
        <v>46</v>
      </c>
      <c r="E12" s="22" t="s">
        <v>47</v>
      </c>
      <c r="F12" s="232" t="s">
        <v>48</v>
      </c>
      <c r="G12" s="22" t="s">
        <v>49</v>
      </c>
      <c r="H12" s="23" t="s">
        <v>50</v>
      </c>
      <c r="I12" s="22" t="s">
        <v>36</v>
      </c>
      <c r="J12" s="141" t="s">
        <v>51</v>
      </c>
      <c r="K12" s="188"/>
      <c r="L12" s="218"/>
      <c r="M12" s="218"/>
      <c r="N12" s="242" t="s">
        <v>52</v>
      </c>
      <c r="O12" s="243" t="s">
        <v>26</v>
      </c>
    </row>
    <row r="13" spans="1:106" ht="36" x14ac:dyDescent="0.25">
      <c r="A13" s="163"/>
      <c r="B13" s="168"/>
      <c r="C13" s="164">
        <v>113</v>
      </c>
      <c r="D13" s="2" t="s">
        <v>46</v>
      </c>
      <c r="E13" s="22" t="s">
        <v>53</v>
      </c>
      <c r="F13" s="232" t="s">
        <v>48</v>
      </c>
      <c r="G13" s="22" t="s">
        <v>54</v>
      </c>
      <c r="H13" s="23" t="s">
        <v>55</v>
      </c>
      <c r="I13" s="22" t="s">
        <v>36</v>
      </c>
      <c r="J13" s="141" t="s">
        <v>51</v>
      </c>
      <c r="K13" s="188"/>
      <c r="L13" s="218"/>
      <c r="M13" s="218"/>
      <c r="N13" s="242" t="s">
        <v>56</v>
      </c>
      <c r="O13" s="243" t="s">
        <v>26</v>
      </c>
    </row>
    <row r="14" spans="1:106" ht="84.95" customHeight="1" x14ac:dyDescent="0.25">
      <c r="A14" s="163"/>
      <c r="B14" s="169"/>
      <c r="C14" s="173">
        <v>113</v>
      </c>
      <c r="D14" s="3" t="s">
        <v>46</v>
      </c>
      <c r="E14" s="22" t="s">
        <v>57</v>
      </c>
      <c r="F14" s="22" t="s">
        <v>58</v>
      </c>
      <c r="G14" s="22" t="s">
        <v>59</v>
      </c>
      <c r="H14" s="23" t="s">
        <v>60</v>
      </c>
      <c r="I14" s="22" t="s">
        <v>36</v>
      </c>
      <c r="J14" s="141" t="s">
        <v>51</v>
      </c>
      <c r="K14" s="188"/>
      <c r="L14" s="219"/>
      <c r="M14" s="219"/>
      <c r="N14" s="260" t="s">
        <v>61</v>
      </c>
      <c r="O14" s="243" t="s">
        <v>26</v>
      </c>
    </row>
    <row r="15" spans="1:106" ht="72" customHeight="1" x14ac:dyDescent="0.25">
      <c r="A15" s="92"/>
      <c r="B15" s="170"/>
      <c r="C15" s="224">
        <v>121</v>
      </c>
      <c r="D15" s="112" t="s">
        <v>62</v>
      </c>
      <c r="E15" s="23" t="s">
        <v>63</v>
      </c>
      <c r="F15" s="113" t="s">
        <v>21</v>
      </c>
      <c r="G15" s="22" t="s">
        <v>64</v>
      </c>
      <c r="H15" s="23" t="s">
        <v>21</v>
      </c>
      <c r="I15" s="22" t="s">
        <v>36</v>
      </c>
      <c r="J15" s="143" t="s">
        <v>65</v>
      </c>
      <c r="K15" s="144"/>
      <c r="L15" s="220"/>
      <c r="M15" s="220"/>
      <c r="N15" s="211" t="s">
        <v>66</v>
      </c>
      <c r="O15" s="243" t="s">
        <v>26</v>
      </c>
    </row>
    <row r="16" spans="1:106" ht="73.5" x14ac:dyDescent="0.25">
      <c r="A16" s="92"/>
      <c r="B16" s="21" t="s">
        <v>67</v>
      </c>
      <c r="C16" s="222">
        <v>121</v>
      </c>
      <c r="D16" s="8" t="s">
        <v>62</v>
      </c>
      <c r="E16" s="23" t="s">
        <v>68</v>
      </c>
      <c r="F16" s="22" t="s">
        <v>21</v>
      </c>
      <c r="G16" s="22" t="s">
        <v>69</v>
      </c>
      <c r="H16" s="22" t="s">
        <v>21</v>
      </c>
      <c r="I16" s="22" t="s">
        <v>36</v>
      </c>
      <c r="J16" s="143" t="s">
        <v>65</v>
      </c>
      <c r="K16" s="144"/>
      <c r="L16" s="220"/>
      <c r="M16" s="220"/>
      <c r="N16" s="211" t="s">
        <v>70</v>
      </c>
      <c r="O16" s="243" t="s">
        <v>26</v>
      </c>
    </row>
    <row r="17" spans="1:89" ht="36" x14ac:dyDescent="0.25">
      <c r="A17" s="92"/>
      <c r="B17" s="21"/>
      <c r="C17" s="222">
        <v>121</v>
      </c>
      <c r="D17" s="8" t="s">
        <v>62</v>
      </c>
      <c r="E17" s="23" t="s">
        <v>71</v>
      </c>
      <c r="F17" s="22" t="s">
        <v>21</v>
      </c>
      <c r="G17" s="22" t="s">
        <v>40</v>
      </c>
      <c r="H17" s="22" t="s">
        <v>21</v>
      </c>
      <c r="I17" s="22" t="s">
        <v>36</v>
      </c>
      <c r="J17" s="143" t="s">
        <v>65</v>
      </c>
      <c r="K17" s="144"/>
      <c r="L17" s="220"/>
      <c r="M17" s="220"/>
      <c r="N17" s="211" t="s">
        <v>584</v>
      </c>
      <c r="O17" s="243" t="s">
        <v>26</v>
      </c>
    </row>
    <row r="18" spans="1:89" ht="36" x14ac:dyDescent="0.25">
      <c r="A18" s="92"/>
      <c r="B18" s="21"/>
      <c r="C18" s="222">
        <v>121</v>
      </c>
      <c r="D18" s="8" t="s">
        <v>62</v>
      </c>
      <c r="E18" s="23" t="s">
        <v>72</v>
      </c>
      <c r="F18" s="22" t="s">
        <v>21</v>
      </c>
      <c r="G18" s="22" t="s">
        <v>40</v>
      </c>
      <c r="H18" s="22" t="s">
        <v>21</v>
      </c>
      <c r="I18" s="22" t="s">
        <v>36</v>
      </c>
      <c r="J18" s="143" t="s">
        <v>65</v>
      </c>
      <c r="K18" s="144"/>
      <c r="L18" s="220"/>
      <c r="M18" s="220"/>
      <c r="N18" s="211" t="s">
        <v>73</v>
      </c>
      <c r="O18" s="243" t="s">
        <v>26</v>
      </c>
    </row>
    <row r="19" spans="1:89" ht="24" x14ac:dyDescent="0.25">
      <c r="A19" s="92"/>
      <c r="B19" s="21"/>
      <c r="C19" s="222">
        <v>121</v>
      </c>
      <c r="D19" s="2" t="s">
        <v>62</v>
      </c>
      <c r="E19" s="23" t="s">
        <v>74</v>
      </c>
      <c r="F19" s="22" t="s">
        <v>21</v>
      </c>
      <c r="G19" s="22" t="s">
        <v>40</v>
      </c>
      <c r="H19" s="22" t="s">
        <v>21</v>
      </c>
      <c r="I19" s="22" t="s">
        <v>36</v>
      </c>
      <c r="J19" s="143" t="s">
        <v>65</v>
      </c>
      <c r="K19" s="144"/>
      <c r="L19" s="220"/>
      <c r="M19" s="220"/>
      <c r="N19" s="211" t="s">
        <v>75</v>
      </c>
      <c r="O19" s="243" t="s">
        <v>76</v>
      </c>
    </row>
    <row r="20" spans="1:89" ht="71.099999999999994" customHeight="1" x14ac:dyDescent="0.25">
      <c r="A20" s="92"/>
      <c r="B20" s="21"/>
      <c r="C20" s="159">
        <v>122</v>
      </c>
      <c r="D20" s="252" t="s">
        <v>77</v>
      </c>
      <c r="E20" s="22" t="s">
        <v>78</v>
      </c>
      <c r="F20" s="22" t="s">
        <v>21</v>
      </c>
      <c r="G20" s="22" t="s">
        <v>79</v>
      </c>
      <c r="H20" s="23" t="s">
        <v>80</v>
      </c>
      <c r="I20" s="22" t="s">
        <v>36</v>
      </c>
      <c r="J20" s="143" t="s">
        <v>37</v>
      </c>
      <c r="K20" s="188"/>
      <c r="L20" s="219"/>
      <c r="M20" s="219"/>
      <c r="N20" s="261" t="s">
        <v>81</v>
      </c>
      <c r="O20" s="244" t="s">
        <v>82</v>
      </c>
    </row>
    <row r="21" spans="1:89" ht="60" x14ac:dyDescent="0.25">
      <c r="A21" s="92"/>
      <c r="B21" s="21"/>
      <c r="C21" s="230">
        <v>122</v>
      </c>
      <c r="D21" s="231" t="s">
        <v>83</v>
      </c>
      <c r="E21" s="22" t="s">
        <v>84</v>
      </c>
      <c r="F21" s="22" t="s">
        <v>85</v>
      </c>
      <c r="G21" s="22" t="s">
        <v>86</v>
      </c>
      <c r="H21" s="23" t="s">
        <v>87</v>
      </c>
      <c r="I21" s="22" t="s">
        <v>88</v>
      </c>
      <c r="J21" s="143" t="s">
        <v>89</v>
      </c>
      <c r="K21" s="154"/>
      <c r="L21" s="219"/>
      <c r="M21" s="219"/>
      <c r="N21" s="211" t="s">
        <v>90</v>
      </c>
      <c r="O21" s="244" t="s">
        <v>82</v>
      </c>
    </row>
    <row r="22" spans="1:89" ht="132" x14ac:dyDescent="0.25">
      <c r="A22" s="92"/>
      <c r="B22" s="21"/>
      <c r="C22" s="159">
        <v>122</v>
      </c>
      <c r="D22" s="252" t="s">
        <v>83</v>
      </c>
      <c r="E22" s="22" t="s">
        <v>78</v>
      </c>
      <c r="F22" s="22" t="s">
        <v>21</v>
      </c>
      <c r="G22" s="22" t="s">
        <v>91</v>
      </c>
      <c r="H22" s="23" t="s">
        <v>80</v>
      </c>
      <c r="I22" s="22" t="s">
        <v>36</v>
      </c>
      <c r="J22" s="143" t="s">
        <v>37</v>
      </c>
      <c r="K22" s="188"/>
      <c r="L22" s="219"/>
      <c r="M22" s="219"/>
      <c r="N22" s="261" t="s">
        <v>81</v>
      </c>
      <c r="O22" s="243" t="s">
        <v>92</v>
      </c>
    </row>
    <row r="23" spans="1:89" ht="62.1" customHeight="1" x14ac:dyDescent="0.25">
      <c r="A23" s="92"/>
      <c r="B23" s="21"/>
      <c r="C23" s="230">
        <v>122</v>
      </c>
      <c r="D23" s="231" t="s">
        <v>83</v>
      </c>
      <c r="E23" s="22" t="s">
        <v>84</v>
      </c>
      <c r="F23" s="22" t="s">
        <v>85</v>
      </c>
      <c r="G23" s="22" t="s">
        <v>93</v>
      </c>
      <c r="H23" s="23" t="s">
        <v>94</v>
      </c>
      <c r="I23" s="22" t="s">
        <v>36</v>
      </c>
      <c r="J23" s="143" t="s">
        <v>89</v>
      </c>
      <c r="K23" s="154"/>
      <c r="L23" s="219"/>
      <c r="M23" s="219"/>
      <c r="N23" s="211" t="s">
        <v>90</v>
      </c>
      <c r="O23" s="243" t="s">
        <v>92</v>
      </c>
    </row>
    <row r="24" spans="1:89" ht="135" customHeight="1" x14ac:dyDescent="0.25">
      <c r="A24" s="92"/>
      <c r="B24" s="253"/>
      <c r="C24" s="159">
        <v>131</v>
      </c>
      <c r="D24" s="254" t="s">
        <v>95</v>
      </c>
      <c r="E24" s="22" t="s">
        <v>96</v>
      </c>
      <c r="F24" s="22" t="s">
        <v>97</v>
      </c>
      <c r="G24" s="127" t="s">
        <v>98</v>
      </c>
      <c r="H24" s="23" t="s">
        <v>99</v>
      </c>
      <c r="I24" s="22" t="s">
        <v>36</v>
      </c>
      <c r="J24" s="143" t="s">
        <v>100</v>
      </c>
      <c r="K24" s="143"/>
      <c r="L24" s="218"/>
      <c r="M24" s="218"/>
      <c r="N24" s="261" t="s">
        <v>101</v>
      </c>
      <c r="O24" s="243" t="s">
        <v>26</v>
      </c>
    </row>
    <row r="25" spans="1:89" ht="114" customHeight="1" x14ac:dyDescent="0.25">
      <c r="A25" s="92"/>
      <c r="B25" s="174" t="s">
        <v>102</v>
      </c>
      <c r="C25" s="156">
        <v>131</v>
      </c>
      <c r="D25" s="115" t="s">
        <v>95</v>
      </c>
      <c r="E25" s="22" t="s">
        <v>103</v>
      </c>
      <c r="F25" s="22" t="s">
        <v>97</v>
      </c>
      <c r="G25" s="127" t="s">
        <v>98</v>
      </c>
      <c r="H25" s="23" t="s">
        <v>99</v>
      </c>
      <c r="I25" s="22" t="s">
        <v>36</v>
      </c>
      <c r="J25" s="143" t="s">
        <v>37</v>
      </c>
      <c r="K25" s="143"/>
      <c r="L25" s="218"/>
      <c r="M25" s="218"/>
      <c r="N25" s="261" t="s">
        <v>104</v>
      </c>
      <c r="O25" s="243" t="s">
        <v>26</v>
      </c>
    </row>
    <row r="26" spans="1:89" ht="60" x14ac:dyDescent="0.25">
      <c r="A26" s="92"/>
      <c r="B26" s="21"/>
      <c r="C26" s="156">
        <v>131</v>
      </c>
      <c r="D26" s="115" t="s">
        <v>95</v>
      </c>
      <c r="E26" s="22" t="s">
        <v>105</v>
      </c>
      <c r="F26" s="22" t="s">
        <v>106</v>
      </c>
      <c r="G26" s="127" t="s">
        <v>107</v>
      </c>
      <c r="H26" s="23" t="s">
        <v>99</v>
      </c>
      <c r="I26" s="22" t="s">
        <v>36</v>
      </c>
      <c r="J26" s="143" t="s">
        <v>37</v>
      </c>
      <c r="K26" s="143"/>
      <c r="L26" s="218"/>
      <c r="M26" s="218"/>
      <c r="N26" s="261" t="s">
        <v>108</v>
      </c>
      <c r="O26" s="243" t="s">
        <v>26</v>
      </c>
    </row>
    <row r="27" spans="1:89" ht="71.099999999999994" customHeight="1" x14ac:dyDescent="0.25">
      <c r="A27" s="92"/>
      <c r="B27" s="21"/>
      <c r="C27" s="157">
        <v>131</v>
      </c>
      <c r="D27" s="116" t="s">
        <v>95</v>
      </c>
      <c r="E27" s="22" t="s">
        <v>109</v>
      </c>
      <c r="F27" s="22" t="s">
        <v>110</v>
      </c>
      <c r="G27" s="127" t="s">
        <v>111</v>
      </c>
      <c r="H27" s="23" t="s">
        <v>99</v>
      </c>
      <c r="I27" s="22" t="s">
        <v>36</v>
      </c>
      <c r="J27" s="143" t="s">
        <v>112</v>
      </c>
      <c r="K27" s="143"/>
      <c r="L27" s="218"/>
      <c r="M27" s="218"/>
      <c r="N27" s="211" t="s">
        <v>113</v>
      </c>
      <c r="O27" s="243" t="s">
        <v>26</v>
      </c>
    </row>
    <row r="28" spans="1:89" ht="81.95" customHeight="1" x14ac:dyDescent="0.25">
      <c r="A28" s="92"/>
      <c r="B28" s="21"/>
      <c r="C28" s="159">
        <v>132</v>
      </c>
      <c r="D28" s="251" t="s">
        <v>114</v>
      </c>
      <c r="E28" s="5" t="s">
        <v>115</v>
      </c>
      <c r="F28" s="5" t="s">
        <v>21</v>
      </c>
      <c r="G28" s="127" t="s">
        <v>116</v>
      </c>
      <c r="H28" s="23" t="s">
        <v>99</v>
      </c>
      <c r="I28" s="22" t="s">
        <v>36</v>
      </c>
      <c r="J28" s="143" t="s">
        <v>117</v>
      </c>
      <c r="K28" s="143"/>
      <c r="L28" s="219"/>
      <c r="M28" s="219"/>
      <c r="N28" s="211" t="s">
        <v>118</v>
      </c>
      <c r="O28" s="243" t="s">
        <v>26</v>
      </c>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row>
    <row r="29" spans="1:89" ht="60" x14ac:dyDescent="0.25">
      <c r="A29" s="92"/>
      <c r="B29" s="21"/>
      <c r="C29" s="156">
        <v>132</v>
      </c>
      <c r="D29" s="8" t="s">
        <v>114</v>
      </c>
      <c r="E29" s="5" t="s">
        <v>119</v>
      </c>
      <c r="F29" s="5" t="s">
        <v>21</v>
      </c>
      <c r="G29" s="22" t="s">
        <v>40</v>
      </c>
      <c r="H29" s="23" t="s">
        <v>21</v>
      </c>
      <c r="I29" s="22" t="s">
        <v>36</v>
      </c>
      <c r="J29" s="143" t="s">
        <v>120</v>
      </c>
      <c r="K29" s="143"/>
      <c r="L29" s="219"/>
      <c r="M29" s="219"/>
      <c r="N29" s="211" t="s">
        <v>121</v>
      </c>
      <c r="O29" s="243" t="s">
        <v>26</v>
      </c>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row>
    <row r="30" spans="1:89" ht="48" customHeight="1" x14ac:dyDescent="0.25">
      <c r="A30" s="92"/>
      <c r="B30" s="21"/>
      <c r="C30" s="156">
        <v>132</v>
      </c>
      <c r="D30" s="117" t="s">
        <v>114</v>
      </c>
      <c r="E30" s="5" t="s">
        <v>122</v>
      </c>
      <c r="F30" s="5" t="s">
        <v>21</v>
      </c>
      <c r="G30" s="127" t="s">
        <v>123</v>
      </c>
      <c r="H30" s="5" t="s">
        <v>21</v>
      </c>
      <c r="I30" s="22" t="s">
        <v>36</v>
      </c>
      <c r="J30" s="143" t="s">
        <v>65</v>
      </c>
      <c r="K30" s="143"/>
      <c r="L30" s="219"/>
      <c r="M30" s="219"/>
      <c r="N30" s="211" t="s">
        <v>124</v>
      </c>
      <c r="O30" s="243" t="s">
        <v>26</v>
      </c>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row>
    <row r="31" spans="1:89" ht="104.1" customHeight="1" x14ac:dyDescent="0.25">
      <c r="A31" s="92"/>
      <c r="B31" s="175"/>
      <c r="C31" s="159">
        <v>141</v>
      </c>
      <c r="D31" s="251" t="s">
        <v>125</v>
      </c>
      <c r="E31" s="118" t="s">
        <v>126</v>
      </c>
      <c r="F31" s="118" t="s">
        <v>127</v>
      </c>
      <c r="G31" s="119" t="s">
        <v>128</v>
      </c>
      <c r="H31" s="23" t="s">
        <v>129</v>
      </c>
      <c r="I31" s="22" t="s">
        <v>130</v>
      </c>
      <c r="J31" s="143" t="s">
        <v>131</v>
      </c>
      <c r="K31" s="144"/>
      <c r="L31" s="187"/>
      <c r="M31" s="187"/>
      <c r="N31" s="211" t="s">
        <v>132</v>
      </c>
      <c r="O31" s="243" t="s">
        <v>26</v>
      </c>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row>
    <row r="32" spans="1:89" ht="95.25" x14ac:dyDescent="0.25">
      <c r="A32" s="92"/>
      <c r="B32" s="174" t="s">
        <v>133</v>
      </c>
      <c r="C32" s="160">
        <v>141</v>
      </c>
      <c r="D32" s="2" t="s">
        <v>125</v>
      </c>
      <c r="E32" s="120" t="s">
        <v>134</v>
      </c>
      <c r="F32" s="120" t="s">
        <v>21</v>
      </c>
      <c r="G32" s="119" t="s">
        <v>135</v>
      </c>
      <c r="H32" s="23" t="s">
        <v>136</v>
      </c>
      <c r="I32" s="22" t="s">
        <v>130</v>
      </c>
      <c r="J32" s="143" t="s">
        <v>131</v>
      </c>
      <c r="K32" s="144"/>
      <c r="L32" s="187"/>
      <c r="M32" s="187"/>
      <c r="N32" s="211" t="s">
        <v>40</v>
      </c>
      <c r="O32" s="243" t="s">
        <v>26</v>
      </c>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row>
    <row r="33" spans="1:89" ht="60" x14ac:dyDescent="0.25">
      <c r="A33" s="92"/>
      <c r="B33" s="21"/>
      <c r="C33" s="156">
        <v>141</v>
      </c>
      <c r="D33" s="8" t="s">
        <v>125</v>
      </c>
      <c r="E33" s="118" t="s">
        <v>137</v>
      </c>
      <c r="F33" s="118" t="s">
        <v>21</v>
      </c>
      <c r="G33" s="119" t="s">
        <v>138</v>
      </c>
      <c r="H33" s="23" t="s">
        <v>139</v>
      </c>
      <c r="I33" s="22" t="s">
        <v>130</v>
      </c>
      <c r="J33" s="143" t="s">
        <v>131</v>
      </c>
      <c r="K33" s="143"/>
      <c r="L33" s="187"/>
      <c r="M33" s="187"/>
      <c r="N33" s="211" t="s">
        <v>140</v>
      </c>
      <c r="O33" s="243" t="s">
        <v>26</v>
      </c>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row>
    <row r="34" spans="1:89" ht="60" x14ac:dyDescent="0.25">
      <c r="A34" s="92"/>
      <c r="B34" s="21"/>
      <c r="C34" s="156">
        <v>141</v>
      </c>
      <c r="D34" s="2" t="s">
        <v>125</v>
      </c>
      <c r="E34" s="118" t="s">
        <v>141</v>
      </c>
      <c r="F34" s="118" t="s">
        <v>21</v>
      </c>
      <c r="G34" s="121" t="s">
        <v>142</v>
      </c>
      <c r="H34" s="63" t="s">
        <v>143</v>
      </c>
      <c r="I34" s="22" t="s">
        <v>130</v>
      </c>
      <c r="J34" s="143" t="s">
        <v>131</v>
      </c>
      <c r="K34" s="143"/>
      <c r="L34" s="225"/>
      <c r="M34" s="225"/>
      <c r="N34" s="211" t="s">
        <v>40</v>
      </c>
      <c r="O34" s="243" t="s">
        <v>26</v>
      </c>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row>
    <row r="35" spans="1:89" ht="156" x14ac:dyDescent="0.25">
      <c r="A35" s="92"/>
      <c r="B35" s="21"/>
      <c r="C35" s="255">
        <v>142</v>
      </c>
      <c r="D35" s="251" t="s">
        <v>144</v>
      </c>
      <c r="E35" s="22" t="s">
        <v>145</v>
      </c>
      <c r="F35" s="14" t="s">
        <v>146</v>
      </c>
      <c r="G35" s="14" t="s">
        <v>147</v>
      </c>
      <c r="H35" s="16" t="s">
        <v>148</v>
      </c>
      <c r="I35" s="22" t="s">
        <v>36</v>
      </c>
      <c r="J35" s="143" t="s">
        <v>149</v>
      </c>
      <c r="K35" s="143"/>
      <c r="L35" s="225"/>
      <c r="M35" s="225"/>
      <c r="N35" s="211" t="s">
        <v>585</v>
      </c>
      <c r="O35" s="243" t="s">
        <v>26</v>
      </c>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row>
    <row r="36" spans="1:89" ht="72" x14ac:dyDescent="0.25">
      <c r="A36" s="92"/>
      <c r="B36" s="21"/>
      <c r="C36" s="161">
        <v>142</v>
      </c>
      <c r="D36" s="2" t="s">
        <v>144</v>
      </c>
      <c r="E36" s="22" t="s">
        <v>150</v>
      </c>
      <c r="F36" s="22" t="s">
        <v>21</v>
      </c>
      <c r="G36" s="232" t="s">
        <v>151</v>
      </c>
      <c r="H36" s="233" t="s">
        <v>152</v>
      </c>
      <c r="I36" s="22" t="s">
        <v>36</v>
      </c>
      <c r="J36" s="143" t="s">
        <v>153</v>
      </c>
      <c r="K36" s="142"/>
      <c r="L36" s="225"/>
      <c r="M36" s="225"/>
      <c r="N36" s="211" t="s">
        <v>154</v>
      </c>
      <c r="O36" s="243" t="s">
        <v>26</v>
      </c>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row>
    <row r="37" spans="1:89" ht="164.1" customHeight="1" x14ac:dyDescent="0.25">
      <c r="A37" s="92"/>
      <c r="B37" s="21"/>
      <c r="C37" s="156">
        <v>142</v>
      </c>
      <c r="D37" s="2" t="s">
        <v>144</v>
      </c>
      <c r="E37" s="22" t="s">
        <v>155</v>
      </c>
      <c r="F37" s="22" t="s">
        <v>21</v>
      </c>
      <c r="G37" s="22" t="s">
        <v>21</v>
      </c>
      <c r="H37" s="23" t="s">
        <v>156</v>
      </c>
      <c r="I37" s="22" t="s">
        <v>36</v>
      </c>
      <c r="J37" s="212" t="s">
        <v>157</v>
      </c>
      <c r="K37" s="212"/>
      <c r="L37" s="227"/>
      <c r="M37" s="227"/>
      <c r="N37" s="245" t="s">
        <v>158</v>
      </c>
      <c r="O37" s="243" t="s">
        <v>26</v>
      </c>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row>
    <row r="38" spans="1:89" ht="84" x14ac:dyDescent="0.25">
      <c r="A38" s="92"/>
      <c r="B38" s="21"/>
      <c r="C38" s="156">
        <v>142</v>
      </c>
      <c r="D38" s="2" t="s">
        <v>144</v>
      </c>
      <c r="E38" s="22" t="s">
        <v>159</v>
      </c>
      <c r="F38" s="22" t="s">
        <v>21</v>
      </c>
      <c r="G38" s="22" t="s">
        <v>21</v>
      </c>
      <c r="H38" s="23" t="s">
        <v>156</v>
      </c>
      <c r="I38" s="22" t="s">
        <v>36</v>
      </c>
      <c r="J38" s="212" t="s">
        <v>157</v>
      </c>
      <c r="K38" s="212"/>
      <c r="L38" s="227"/>
      <c r="M38" s="227"/>
      <c r="N38" s="245" t="s">
        <v>160</v>
      </c>
      <c r="O38" s="243" t="s">
        <v>26</v>
      </c>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row>
    <row r="39" spans="1:89" ht="60" x14ac:dyDescent="0.25">
      <c r="A39" s="92"/>
      <c r="B39" s="21"/>
      <c r="C39" s="156">
        <v>142</v>
      </c>
      <c r="D39" s="2" t="s">
        <v>144</v>
      </c>
      <c r="E39" s="22" t="s">
        <v>161</v>
      </c>
      <c r="F39" s="22" t="s">
        <v>21</v>
      </c>
      <c r="G39" s="22" t="s">
        <v>21</v>
      </c>
      <c r="H39" s="23" t="s">
        <v>162</v>
      </c>
      <c r="I39" s="22" t="s">
        <v>36</v>
      </c>
      <c r="J39" s="212" t="s">
        <v>157</v>
      </c>
      <c r="K39" s="212"/>
      <c r="L39" s="227"/>
      <c r="M39" s="227"/>
      <c r="N39" s="245" t="s">
        <v>163</v>
      </c>
      <c r="O39" s="243" t="s">
        <v>26</v>
      </c>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row>
    <row r="40" spans="1:89" ht="72.95" customHeight="1" x14ac:dyDescent="0.25">
      <c r="A40" s="92"/>
      <c r="B40" s="21"/>
      <c r="C40" s="255">
        <v>143</v>
      </c>
      <c r="D40" s="251" t="s">
        <v>164</v>
      </c>
      <c r="E40" s="22" t="s">
        <v>165</v>
      </c>
      <c r="F40" s="14" t="s">
        <v>21</v>
      </c>
      <c r="G40" s="234" t="s">
        <v>166</v>
      </c>
      <c r="H40" s="234" t="s">
        <v>167</v>
      </c>
      <c r="I40" s="22" t="s">
        <v>168</v>
      </c>
      <c r="J40" s="144" t="s">
        <v>100</v>
      </c>
      <c r="K40" s="144"/>
      <c r="L40" s="218"/>
      <c r="M40" s="218"/>
      <c r="N40" s="211" t="s">
        <v>169</v>
      </c>
      <c r="O40" s="243" t="s">
        <v>26</v>
      </c>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row>
    <row r="41" spans="1:89" ht="108" x14ac:dyDescent="0.25">
      <c r="A41" s="92"/>
      <c r="B41" s="21"/>
      <c r="C41" s="161">
        <v>143</v>
      </c>
      <c r="D41" s="2" t="s">
        <v>164</v>
      </c>
      <c r="E41" s="22" t="s">
        <v>170</v>
      </c>
      <c r="F41" s="14" t="s">
        <v>21</v>
      </c>
      <c r="G41" s="22" t="s">
        <v>171</v>
      </c>
      <c r="H41" s="234" t="s">
        <v>167</v>
      </c>
      <c r="I41" s="22" t="s">
        <v>168</v>
      </c>
      <c r="J41" s="144" t="s">
        <v>172</v>
      </c>
      <c r="K41" s="144"/>
      <c r="L41" s="218"/>
      <c r="M41" s="218"/>
      <c r="N41" s="262" t="s">
        <v>173</v>
      </c>
      <c r="O41" s="243" t="s">
        <v>26</v>
      </c>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row>
    <row r="42" spans="1:89" ht="164.1" customHeight="1" x14ac:dyDescent="0.25">
      <c r="A42" s="92"/>
      <c r="B42" s="21"/>
      <c r="C42" s="161">
        <v>143</v>
      </c>
      <c r="D42" s="2" t="s">
        <v>164</v>
      </c>
      <c r="E42" s="22" t="s">
        <v>174</v>
      </c>
      <c r="F42" s="14" t="s">
        <v>21</v>
      </c>
      <c r="G42" s="22" t="s">
        <v>175</v>
      </c>
      <c r="H42" s="23" t="s">
        <v>176</v>
      </c>
      <c r="I42" s="22" t="s">
        <v>168</v>
      </c>
      <c r="J42" s="144" t="s">
        <v>177</v>
      </c>
      <c r="K42" s="144"/>
      <c r="L42" s="218"/>
      <c r="M42" s="218"/>
      <c r="N42" s="262" t="s">
        <v>178</v>
      </c>
      <c r="O42" s="243" t="s">
        <v>26</v>
      </c>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row>
    <row r="43" spans="1:89" ht="96" x14ac:dyDescent="0.25">
      <c r="A43" s="92"/>
      <c r="B43" s="21"/>
      <c r="C43" s="156">
        <v>143</v>
      </c>
      <c r="D43" s="2" t="s">
        <v>164</v>
      </c>
      <c r="E43" s="22" t="s">
        <v>179</v>
      </c>
      <c r="F43" s="14" t="s">
        <v>21</v>
      </c>
      <c r="G43" s="22" t="s">
        <v>180</v>
      </c>
      <c r="H43" s="23" t="s">
        <v>181</v>
      </c>
      <c r="I43" s="22" t="s">
        <v>168</v>
      </c>
      <c r="J43" s="144" t="s">
        <v>182</v>
      </c>
      <c r="K43" s="144"/>
      <c r="L43" s="218"/>
      <c r="M43" s="218"/>
      <c r="N43" s="262" t="s">
        <v>183</v>
      </c>
      <c r="O43" s="243" t="s">
        <v>26</v>
      </c>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row>
    <row r="44" spans="1:89" ht="264" x14ac:dyDescent="0.25">
      <c r="A44" s="92"/>
      <c r="B44" s="21"/>
      <c r="C44" s="159">
        <v>144</v>
      </c>
      <c r="D44" s="251" t="s">
        <v>184</v>
      </c>
      <c r="E44" s="22" t="s">
        <v>185</v>
      </c>
      <c r="F44" s="22" t="s">
        <v>21</v>
      </c>
      <c r="G44" s="22" t="s">
        <v>186</v>
      </c>
      <c r="H44" s="23" t="s">
        <v>187</v>
      </c>
      <c r="I44" s="101" t="s">
        <v>188</v>
      </c>
      <c r="J44" s="143" t="s">
        <v>189</v>
      </c>
      <c r="K44" s="142"/>
      <c r="L44" s="187"/>
      <c r="M44" s="187"/>
      <c r="N44" s="211" t="s">
        <v>190</v>
      </c>
      <c r="O44" s="243" t="s">
        <v>26</v>
      </c>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row>
    <row r="45" spans="1:89" ht="36" x14ac:dyDescent="0.25">
      <c r="A45" s="92"/>
      <c r="B45" s="21"/>
      <c r="C45" s="157">
        <v>144</v>
      </c>
      <c r="D45" s="117" t="s">
        <v>184</v>
      </c>
      <c r="E45" s="22" t="s">
        <v>191</v>
      </c>
      <c r="F45" s="22" t="s">
        <v>21</v>
      </c>
      <c r="G45" s="22" t="s">
        <v>192</v>
      </c>
      <c r="H45" s="22" t="s">
        <v>193</v>
      </c>
      <c r="I45" s="22" t="s">
        <v>36</v>
      </c>
      <c r="J45" s="143" t="s">
        <v>189</v>
      </c>
      <c r="K45" s="144"/>
      <c r="L45" s="186"/>
      <c r="M45" s="186"/>
      <c r="N45" s="263" t="s">
        <v>194</v>
      </c>
      <c r="O45" s="243" t="s">
        <v>26</v>
      </c>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row>
    <row r="46" spans="1:89" ht="72" x14ac:dyDescent="0.25">
      <c r="A46" s="92"/>
      <c r="B46" s="21"/>
      <c r="C46" s="159">
        <v>145</v>
      </c>
      <c r="D46" s="124" t="s">
        <v>195</v>
      </c>
      <c r="E46" s="123" t="s">
        <v>196</v>
      </c>
      <c r="F46" s="123" t="s">
        <v>21</v>
      </c>
      <c r="G46" s="22" t="s">
        <v>197</v>
      </c>
      <c r="H46" s="23" t="s">
        <v>198</v>
      </c>
      <c r="I46" s="22" t="s">
        <v>36</v>
      </c>
      <c r="J46" s="143" t="s">
        <v>189</v>
      </c>
      <c r="K46" s="142"/>
      <c r="L46" s="186"/>
      <c r="M46" s="186"/>
      <c r="N46" s="211" t="s">
        <v>199</v>
      </c>
      <c r="O46" s="243" t="s">
        <v>26</v>
      </c>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row>
    <row r="47" spans="1:89" ht="105.95" customHeight="1" x14ac:dyDescent="0.25">
      <c r="A47" s="92"/>
      <c r="B47" s="21"/>
      <c r="C47" s="156">
        <v>145</v>
      </c>
      <c r="D47" s="122" t="s">
        <v>195</v>
      </c>
      <c r="E47" s="123" t="s">
        <v>200</v>
      </c>
      <c r="F47" s="123" t="s">
        <v>21</v>
      </c>
      <c r="G47" s="22" t="s">
        <v>201</v>
      </c>
      <c r="H47" s="23" t="s">
        <v>202</v>
      </c>
      <c r="I47" s="22" t="s">
        <v>36</v>
      </c>
      <c r="J47" s="143" t="s">
        <v>189</v>
      </c>
      <c r="K47" s="142"/>
      <c r="L47" s="186"/>
      <c r="M47" s="186"/>
      <c r="N47" s="211" t="s">
        <v>203</v>
      </c>
      <c r="O47" s="243" t="s">
        <v>26</v>
      </c>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row>
    <row r="48" spans="1:89" ht="108" x14ac:dyDescent="0.25">
      <c r="A48" s="92"/>
      <c r="B48" s="21"/>
      <c r="C48" s="157">
        <v>145</v>
      </c>
      <c r="D48" s="125" t="s">
        <v>195</v>
      </c>
      <c r="E48" s="123" t="s">
        <v>204</v>
      </c>
      <c r="F48" s="123" t="s">
        <v>21</v>
      </c>
      <c r="G48" s="22" t="s">
        <v>205</v>
      </c>
      <c r="H48" s="23" t="s">
        <v>206</v>
      </c>
      <c r="I48" s="22" t="s">
        <v>36</v>
      </c>
      <c r="J48" s="143" t="s">
        <v>189</v>
      </c>
      <c r="K48" s="144"/>
      <c r="L48" s="186"/>
      <c r="M48" s="186"/>
      <c r="N48" s="211" t="s">
        <v>207</v>
      </c>
      <c r="O48" s="243" t="s">
        <v>26</v>
      </c>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row>
    <row r="49" spans="1:89" ht="96" x14ac:dyDescent="0.25">
      <c r="A49" s="163"/>
      <c r="B49" s="168"/>
      <c r="C49" s="176">
        <v>146</v>
      </c>
      <c r="D49" s="103" t="s">
        <v>208</v>
      </c>
      <c r="E49" s="101" t="s">
        <v>209</v>
      </c>
      <c r="F49" s="101"/>
      <c r="G49" s="101" t="s">
        <v>210</v>
      </c>
      <c r="H49" s="102" t="s">
        <v>211</v>
      </c>
      <c r="I49" s="22" t="s">
        <v>212</v>
      </c>
      <c r="J49" s="143" t="s">
        <v>189</v>
      </c>
      <c r="K49" s="143"/>
      <c r="L49" s="226"/>
      <c r="M49" s="226"/>
      <c r="N49" s="211" t="s">
        <v>213</v>
      </c>
      <c r="O49" s="243" t="s">
        <v>26</v>
      </c>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row>
    <row r="50" spans="1:89" ht="48" x14ac:dyDescent="0.25">
      <c r="A50" s="92"/>
      <c r="B50" s="21"/>
      <c r="C50" s="156">
        <v>147</v>
      </c>
      <c r="D50" s="231" t="s">
        <v>214</v>
      </c>
      <c r="E50" s="22" t="s">
        <v>215</v>
      </c>
      <c r="F50" s="22" t="s">
        <v>216</v>
      </c>
      <c r="G50" s="22" t="s">
        <v>217</v>
      </c>
      <c r="H50" s="102" t="s">
        <v>218</v>
      </c>
      <c r="I50" s="22" t="s">
        <v>36</v>
      </c>
      <c r="J50" s="143" t="s">
        <v>189</v>
      </c>
      <c r="K50" s="143"/>
      <c r="L50" s="246"/>
      <c r="M50" s="218"/>
      <c r="N50" s="211" t="s">
        <v>219</v>
      </c>
      <c r="O50" s="243" t="s">
        <v>220</v>
      </c>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row>
    <row r="51" spans="1:89" ht="84" x14ac:dyDescent="0.25">
      <c r="A51" s="92"/>
      <c r="B51" s="21"/>
      <c r="C51" s="156">
        <v>147</v>
      </c>
      <c r="D51" s="231" t="s">
        <v>214</v>
      </c>
      <c r="E51" s="22" t="s">
        <v>221</v>
      </c>
      <c r="F51" s="22" t="s">
        <v>21</v>
      </c>
      <c r="G51" s="22" t="s">
        <v>222</v>
      </c>
      <c r="H51" s="23" t="s">
        <v>223</v>
      </c>
      <c r="I51" s="22" t="s">
        <v>36</v>
      </c>
      <c r="J51" s="143" t="s">
        <v>189</v>
      </c>
      <c r="K51" s="143"/>
      <c r="L51" s="247"/>
      <c r="M51" s="225"/>
      <c r="N51" s="211" t="s">
        <v>224</v>
      </c>
      <c r="O51" s="243" t="s">
        <v>220</v>
      </c>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row>
    <row r="52" spans="1:89" ht="96" x14ac:dyDescent="0.25">
      <c r="A52" s="92"/>
      <c r="B52" s="21"/>
      <c r="C52" s="156">
        <v>147</v>
      </c>
      <c r="D52" s="231" t="s">
        <v>225</v>
      </c>
      <c r="E52" s="22" t="s">
        <v>226</v>
      </c>
      <c r="F52" s="22" t="s">
        <v>21</v>
      </c>
      <c r="G52" s="13" t="s">
        <v>227</v>
      </c>
      <c r="H52" s="15" t="s">
        <v>228</v>
      </c>
      <c r="I52" s="22" t="s">
        <v>36</v>
      </c>
      <c r="J52" s="143" t="s">
        <v>189</v>
      </c>
      <c r="K52" s="143"/>
      <c r="L52" s="247"/>
      <c r="M52" s="225"/>
      <c r="N52" s="211" t="s">
        <v>229</v>
      </c>
      <c r="O52" s="244" t="s">
        <v>230</v>
      </c>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row>
    <row r="53" spans="1:89" ht="84" x14ac:dyDescent="0.25">
      <c r="A53" s="92"/>
      <c r="B53" s="21"/>
      <c r="C53" s="156">
        <v>147</v>
      </c>
      <c r="D53" s="2" t="s">
        <v>231</v>
      </c>
      <c r="E53" s="22" t="s">
        <v>226</v>
      </c>
      <c r="F53" s="22" t="s">
        <v>21</v>
      </c>
      <c r="G53" s="13" t="s">
        <v>232</v>
      </c>
      <c r="H53" s="15" t="s">
        <v>21</v>
      </c>
      <c r="I53" s="22" t="s">
        <v>36</v>
      </c>
      <c r="J53" s="143" t="s">
        <v>21</v>
      </c>
      <c r="K53" s="144" t="s">
        <v>233</v>
      </c>
      <c r="L53" s="225">
        <v>0.5</v>
      </c>
      <c r="M53" s="225">
        <v>0.5</v>
      </c>
      <c r="N53" s="211" t="s">
        <v>21</v>
      </c>
      <c r="O53" s="243" t="s">
        <v>76</v>
      </c>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row>
    <row r="54" spans="1:89" ht="168" x14ac:dyDescent="0.25">
      <c r="A54" s="126" t="s">
        <v>586</v>
      </c>
      <c r="B54" s="189" t="s">
        <v>234</v>
      </c>
      <c r="C54" s="190">
        <v>211</v>
      </c>
      <c r="D54" s="191" t="s">
        <v>235</v>
      </c>
      <c r="E54" s="101" t="s">
        <v>236</v>
      </c>
      <c r="F54" s="101" t="s">
        <v>21</v>
      </c>
      <c r="G54" s="102" t="s">
        <v>237</v>
      </c>
      <c r="H54" s="102" t="s">
        <v>238</v>
      </c>
      <c r="I54" s="22" t="s">
        <v>239</v>
      </c>
      <c r="J54" s="143" t="s">
        <v>240</v>
      </c>
      <c r="K54" s="143"/>
      <c r="L54" s="150"/>
      <c r="M54" s="150"/>
      <c r="N54" s="211" t="s">
        <v>241</v>
      </c>
      <c r="O54" s="243" t="s">
        <v>26</v>
      </c>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row>
    <row r="55" spans="1:89" ht="108" x14ac:dyDescent="0.25">
      <c r="A55" s="93"/>
      <c r="B55" s="21"/>
      <c r="C55" s="159">
        <v>212</v>
      </c>
      <c r="D55" s="251" t="s">
        <v>242</v>
      </c>
      <c r="E55" s="22" t="s">
        <v>243</v>
      </c>
      <c r="F55" s="22" t="s">
        <v>244</v>
      </c>
      <c r="G55" s="22" t="s">
        <v>245</v>
      </c>
      <c r="H55" s="23" t="s">
        <v>587</v>
      </c>
      <c r="I55" s="22" t="s">
        <v>246</v>
      </c>
      <c r="J55" s="143" t="s">
        <v>247</v>
      </c>
      <c r="K55" s="143"/>
      <c r="L55" s="218"/>
      <c r="M55" s="218"/>
      <c r="N55" s="211" t="s">
        <v>248</v>
      </c>
      <c r="O55" s="243" t="s">
        <v>26</v>
      </c>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row>
    <row r="56" spans="1:89" ht="84" x14ac:dyDescent="0.25">
      <c r="A56" s="93"/>
      <c r="B56" s="21"/>
      <c r="C56" s="156">
        <v>212</v>
      </c>
      <c r="D56" s="2" t="s">
        <v>242</v>
      </c>
      <c r="E56" s="22" t="s">
        <v>249</v>
      </c>
      <c r="F56" s="22" t="s">
        <v>250</v>
      </c>
      <c r="G56" s="22" t="s">
        <v>251</v>
      </c>
      <c r="H56" s="23" t="s">
        <v>252</v>
      </c>
      <c r="I56" s="22" t="s">
        <v>36</v>
      </c>
      <c r="J56" s="143" t="s">
        <v>247</v>
      </c>
      <c r="K56" s="143"/>
      <c r="L56" s="218"/>
      <c r="M56" s="218"/>
      <c r="N56" s="211" t="s">
        <v>253</v>
      </c>
      <c r="O56" s="243" t="s">
        <v>26</v>
      </c>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row>
    <row r="57" spans="1:89" ht="84" x14ac:dyDescent="0.25">
      <c r="A57" s="93"/>
      <c r="B57" s="21"/>
      <c r="C57" s="159">
        <v>213</v>
      </c>
      <c r="D57" s="251" t="s">
        <v>254</v>
      </c>
      <c r="E57" s="232" t="s">
        <v>255</v>
      </c>
      <c r="F57" s="232" t="s">
        <v>21</v>
      </c>
      <c r="G57" s="232" t="s">
        <v>256</v>
      </c>
      <c r="H57" s="235" t="s">
        <v>257</v>
      </c>
      <c r="I57" s="22" t="s">
        <v>36</v>
      </c>
      <c r="J57" s="143" t="s">
        <v>258</v>
      </c>
      <c r="K57" s="144"/>
      <c r="L57" s="225"/>
      <c r="M57" s="225"/>
      <c r="N57" s="211" t="s">
        <v>259</v>
      </c>
      <c r="O57" s="243" t="s">
        <v>26</v>
      </c>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row>
    <row r="58" spans="1:89" ht="144" x14ac:dyDescent="0.25">
      <c r="A58" s="93"/>
      <c r="B58" s="21"/>
      <c r="C58" s="156">
        <v>213</v>
      </c>
      <c r="D58" s="2" t="s">
        <v>254</v>
      </c>
      <c r="E58" s="232" t="s">
        <v>260</v>
      </c>
      <c r="F58" s="232" t="s">
        <v>21</v>
      </c>
      <c r="G58" s="232" t="s">
        <v>261</v>
      </c>
      <c r="H58" s="232" t="s">
        <v>262</v>
      </c>
      <c r="I58" s="22" t="s">
        <v>36</v>
      </c>
      <c r="J58" s="143" t="s">
        <v>37</v>
      </c>
      <c r="K58" s="144"/>
      <c r="L58" s="225"/>
      <c r="M58" s="225"/>
      <c r="N58" s="211" t="s">
        <v>263</v>
      </c>
      <c r="O58" s="243" t="s">
        <v>26</v>
      </c>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row>
    <row r="59" spans="1:89" ht="24" x14ac:dyDescent="0.25">
      <c r="A59" s="93"/>
      <c r="B59" s="21"/>
      <c r="C59" s="156">
        <v>213</v>
      </c>
      <c r="D59" s="2" t="s">
        <v>254</v>
      </c>
      <c r="E59" s="232" t="s">
        <v>264</v>
      </c>
      <c r="F59" s="232" t="s">
        <v>21</v>
      </c>
      <c r="G59" s="232" t="s">
        <v>265</v>
      </c>
      <c r="H59" s="232" t="s">
        <v>266</v>
      </c>
      <c r="I59" s="22" t="s">
        <v>36</v>
      </c>
      <c r="J59" s="143" t="s">
        <v>37</v>
      </c>
      <c r="K59" s="144"/>
      <c r="L59" s="218"/>
      <c r="M59" s="218"/>
      <c r="N59" s="211" t="s">
        <v>263</v>
      </c>
      <c r="O59" s="243" t="s">
        <v>26</v>
      </c>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row>
    <row r="60" spans="1:89" ht="24" x14ac:dyDescent="0.25">
      <c r="A60" s="93"/>
      <c r="B60" s="91"/>
      <c r="C60" s="157">
        <v>213</v>
      </c>
      <c r="D60" s="3" t="s">
        <v>254</v>
      </c>
      <c r="E60" s="232" t="s">
        <v>267</v>
      </c>
      <c r="F60" s="232" t="s">
        <v>21</v>
      </c>
      <c r="G60" s="232" t="s">
        <v>268</v>
      </c>
      <c r="H60" s="232" t="s">
        <v>269</v>
      </c>
      <c r="I60" s="22" t="s">
        <v>36</v>
      </c>
      <c r="J60" s="143" t="s">
        <v>117</v>
      </c>
      <c r="K60" s="144"/>
      <c r="L60" s="218"/>
      <c r="M60" s="218"/>
      <c r="N60" s="211" t="s">
        <v>263</v>
      </c>
      <c r="O60" s="243" t="s">
        <v>26</v>
      </c>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row>
    <row r="61" spans="1:89" ht="144" x14ac:dyDescent="0.25">
      <c r="A61" s="93"/>
      <c r="B61" s="21" t="s">
        <v>270</v>
      </c>
      <c r="C61" s="224">
        <v>221</v>
      </c>
      <c r="D61" s="256" t="s">
        <v>271</v>
      </c>
      <c r="E61" s="22" t="s">
        <v>272</v>
      </c>
      <c r="F61" s="22" t="s">
        <v>273</v>
      </c>
      <c r="G61" s="22" t="s">
        <v>274</v>
      </c>
      <c r="H61" s="22" t="s">
        <v>275</v>
      </c>
      <c r="I61" s="22" t="s">
        <v>276</v>
      </c>
      <c r="J61" s="143" t="s">
        <v>117</v>
      </c>
      <c r="K61" s="144"/>
      <c r="L61" s="221"/>
      <c r="M61" s="221"/>
      <c r="N61" s="211" t="s">
        <v>277</v>
      </c>
      <c r="O61" s="243" t="s">
        <v>26</v>
      </c>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row>
    <row r="62" spans="1:89" ht="276" x14ac:dyDescent="0.25">
      <c r="A62" s="93"/>
      <c r="B62" s="21"/>
      <c r="C62" s="222">
        <v>221</v>
      </c>
      <c r="D62" s="208" t="s">
        <v>271</v>
      </c>
      <c r="E62" s="22" t="s">
        <v>278</v>
      </c>
      <c r="F62" s="22" t="s">
        <v>21</v>
      </c>
      <c r="G62" s="22" t="s">
        <v>279</v>
      </c>
      <c r="H62" s="22" t="s">
        <v>588</v>
      </c>
      <c r="I62" s="22" t="s">
        <v>280</v>
      </c>
      <c r="J62" s="143" t="s">
        <v>281</v>
      </c>
      <c r="K62" s="144"/>
      <c r="L62" s="221"/>
      <c r="M62" s="221"/>
      <c r="N62" s="211" t="s">
        <v>282</v>
      </c>
      <c r="O62" s="243" t="s">
        <v>26</v>
      </c>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row>
    <row r="63" spans="1:89" ht="60" x14ac:dyDescent="0.25">
      <c r="A63" s="93"/>
      <c r="B63" s="21"/>
      <c r="C63" s="158">
        <v>222</v>
      </c>
      <c r="D63" s="111" t="s">
        <v>283</v>
      </c>
      <c r="E63" s="101" t="s">
        <v>284</v>
      </c>
      <c r="F63" s="22" t="s">
        <v>285</v>
      </c>
      <c r="G63" s="22" t="s">
        <v>286</v>
      </c>
      <c r="H63" s="22" t="s">
        <v>287</v>
      </c>
      <c r="I63" s="22" t="s">
        <v>288</v>
      </c>
      <c r="J63" s="143" t="s">
        <v>37</v>
      </c>
      <c r="K63" s="142"/>
      <c r="L63" s="219"/>
      <c r="M63" s="219"/>
      <c r="N63" s="262" t="s">
        <v>289</v>
      </c>
      <c r="O63" s="243" t="s">
        <v>76</v>
      </c>
    </row>
    <row r="64" spans="1:89" ht="36" x14ac:dyDescent="0.25">
      <c r="A64" s="93"/>
      <c r="B64" s="21"/>
      <c r="C64" s="157">
        <v>222</v>
      </c>
      <c r="D64" s="229" t="s">
        <v>290</v>
      </c>
      <c r="E64" s="22" t="s">
        <v>291</v>
      </c>
      <c r="F64" s="22" t="s">
        <v>21</v>
      </c>
      <c r="G64" s="22" t="s">
        <v>292</v>
      </c>
      <c r="H64" s="22" t="s">
        <v>293</v>
      </c>
      <c r="I64" s="22" t="s">
        <v>36</v>
      </c>
      <c r="J64" s="143" t="s">
        <v>37</v>
      </c>
      <c r="K64" s="144"/>
      <c r="L64" s="246"/>
      <c r="M64" s="219"/>
      <c r="N64" s="211" t="s">
        <v>294</v>
      </c>
      <c r="O64" s="248" t="s">
        <v>220</v>
      </c>
    </row>
    <row r="65" spans="1:89" ht="72" x14ac:dyDescent="0.25">
      <c r="A65" s="93"/>
      <c r="B65" s="21"/>
      <c r="C65" s="157">
        <v>222</v>
      </c>
      <c r="D65" s="7" t="s">
        <v>295</v>
      </c>
      <c r="E65" s="22" t="s">
        <v>296</v>
      </c>
      <c r="F65" s="22" t="s">
        <v>21</v>
      </c>
      <c r="G65" s="22" t="s">
        <v>589</v>
      </c>
      <c r="H65" s="22" t="s">
        <v>297</v>
      </c>
      <c r="I65" s="22" t="s">
        <v>36</v>
      </c>
      <c r="J65" s="143" t="s">
        <v>37</v>
      </c>
      <c r="K65" s="144"/>
      <c r="L65" s="246"/>
      <c r="M65" s="246"/>
      <c r="N65" s="211" t="s">
        <v>294</v>
      </c>
      <c r="O65" s="248" t="s">
        <v>92</v>
      </c>
    </row>
    <row r="66" spans="1:89" ht="84" x14ac:dyDescent="0.25">
      <c r="A66" s="93"/>
      <c r="B66" s="21"/>
      <c r="C66" s="157">
        <v>223</v>
      </c>
      <c r="D66" s="257" t="s">
        <v>298</v>
      </c>
      <c r="E66" s="101" t="s">
        <v>299</v>
      </c>
      <c r="F66" s="22" t="s">
        <v>300</v>
      </c>
      <c r="G66" s="22" t="s">
        <v>301</v>
      </c>
      <c r="H66" s="22" t="s">
        <v>302</v>
      </c>
      <c r="I66" s="22" t="s">
        <v>36</v>
      </c>
      <c r="J66" s="143" t="s">
        <v>37</v>
      </c>
      <c r="K66" s="143"/>
      <c r="L66" s="219"/>
      <c r="M66" s="219"/>
      <c r="N66" s="211" t="s">
        <v>303</v>
      </c>
      <c r="O66" s="243" t="s">
        <v>26</v>
      </c>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row>
    <row r="67" spans="1:89" ht="78.95" customHeight="1" x14ac:dyDescent="0.25">
      <c r="A67" s="25"/>
      <c r="B67" s="175" t="s">
        <v>590</v>
      </c>
      <c r="C67" s="207">
        <v>231</v>
      </c>
      <c r="D67" s="6" t="s">
        <v>304</v>
      </c>
      <c r="E67" s="22" t="s">
        <v>305</v>
      </c>
      <c r="F67" s="22" t="s">
        <v>21</v>
      </c>
      <c r="G67" s="22" t="s">
        <v>21</v>
      </c>
      <c r="H67" s="22" t="s">
        <v>306</v>
      </c>
      <c r="I67" s="22" t="s">
        <v>307</v>
      </c>
      <c r="J67" s="184" t="s">
        <v>308</v>
      </c>
      <c r="K67" s="214"/>
      <c r="L67" s="150"/>
      <c r="M67" s="150"/>
      <c r="N67" s="245" t="s">
        <v>309</v>
      </c>
      <c r="O67" s="243" t="s">
        <v>26</v>
      </c>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row>
    <row r="68" spans="1:89" ht="216" x14ac:dyDescent="0.25">
      <c r="A68" s="258" t="s">
        <v>310</v>
      </c>
      <c r="B68" s="181" t="s">
        <v>311</v>
      </c>
      <c r="C68" s="177">
        <v>311</v>
      </c>
      <c r="D68" s="6" t="s">
        <v>312</v>
      </c>
      <c r="E68" s="101" t="s">
        <v>313</v>
      </c>
      <c r="F68" s="22" t="s">
        <v>21</v>
      </c>
      <c r="G68" s="232" t="s">
        <v>314</v>
      </c>
      <c r="H68" s="232" t="s">
        <v>315</v>
      </c>
      <c r="I68" s="22" t="s">
        <v>316</v>
      </c>
      <c r="J68" s="143" t="s">
        <v>189</v>
      </c>
      <c r="K68" s="142"/>
      <c r="L68" s="225"/>
      <c r="M68" s="225"/>
      <c r="N68" s="211" t="s">
        <v>263</v>
      </c>
      <c r="O68" s="243" t="s">
        <v>26</v>
      </c>
      <c r="P68" s="148"/>
      <c r="Q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row>
    <row r="69" spans="1:89" ht="48" x14ac:dyDescent="0.25">
      <c r="A69" s="182"/>
      <c r="B69" s="179"/>
      <c r="C69" s="177">
        <v>311</v>
      </c>
      <c r="D69" s="6" t="s">
        <v>312</v>
      </c>
      <c r="E69" s="22" t="s">
        <v>317</v>
      </c>
      <c r="F69" s="22" t="s">
        <v>318</v>
      </c>
      <c r="G69" s="22" t="s">
        <v>336</v>
      </c>
      <c r="H69" s="22" t="s">
        <v>319</v>
      </c>
      <c r="I69" s="22" t="s">
        <v>36</v>
      </c>
      <c r="J69" s="143" t="s">
        <v>189</v>
      </c>
      <c r="K69" s="144"/>
      <c r="L69" s="218"/>
      <c r="M69" s="218"/>
      <c r="N69" s="211" t="s">
        <v>263</v>
      </c>
      <c r="O69" s="243" t="s">
        <v>26</v>
      </c>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row>
    <row r="70" spans="1:89" ht="108" x14ac:dyDescent="0.25">
      <c r="A70" s="182"/>
      <c r="B70" s="179"/>
      <c r="C70" s="177">
        <v>312</v>
      </c>
      <c r="D70" s="6" t="s">
        <v>320</v>
      </c>
      <c r="E70" s="22" t="s">
        <v>321</v>
      </c>
      <c r="F70" s="22" t="s">
        <v>322</v>
      </c>
      <c r="G70" s="22" t="s">
        <v>323</v>
      </c>
      <c r="H70" s="22" t="s">
        <v>324</v>
      </c>
      <c r="I70" s="22" t="s">
        <v>325</v>
      </c>
      <c r="J70" s="143" t="s">
        <v>189</v>
      </c>
      <c r="K70" s="142"/>
      <c r="L70" s="219"/>
      <c r="M70" s="219"/>
      <c r="N70" s="211" t="s">
        <v>263</v>
      </c>
      <c r="O70" s="243" t="s">
        <v>26</v>
      </c>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row>
    <row r="71" spans="1:89" ht="96" x14ac:dyDescent="0.25">
      <c r="A71" s="182"/>
      <c r="B71" s="264"/>
      <c r="C71" s="176">
        <v>313</v>
      </c>
      <c r="D71" s="103" t="s">
        <v>326</v>
      </c>
      <c r="E71" s="101" t="s">
        <v>327</v>
      </c>
      <c r="F71" s="22" t="s">
        <v>21</v>
      </c>
      <c r="G71" s="22" t="s">
        <v>328</v>
      </c>
      <c r="H71" s="22" t="s">
        <v>329</v>
      </c>
      <c r="I71" s="22" t="s">
        <v>330</v>
      </c>
      <c r="J71" s="143" t="s">
        <v>65</v>
      </c>
      <c r="K71" s="143"/>
      <c r="L71" s="219"/>
      <c r="M71" s="219"/>
      <c r="N71" s="211" t="s">
        <v>331</v>
      </c>
      <c r="O71" s="243" t="s">
        <v>26</v>
      </c>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row>
    <row r="72" spans="1:89" ht="240" x14ac:dyDescent="0.25">
      <c r="A72" s="182"/>
      <c r="B72" s="178" t="s">
        <v>591</v>
      </c>
      <c r="C72" s="177">
        <v>321</v>
      </c>
      <c r="D72" s="6" t="s">
        <v>332</v>
      </c>
      <c r="E72" s="101" t="s">
        <v>313</v>
      </c>
      <c r="F72" s="22" t="s">
        <v>21</v>
      </c>
      <c r="G72" s="22" t="s">
        <v>333</v>
      </c>
      <c r="H72" s="22" t="s">
        <v>334</v>
      </c>
      <c r="I72" s="22" t="s">
        <v>335</v>
      </c>
      <c r="J72" s="143" t="s">
        <v>189</v>
      </c>
      <c r="K72" s="142"/>
      <c r="L72" s="225"/>
      <c r="M72" s="225"/>
      <c r="N72" s="211" t="s">
        <v>263</v>
      </c>
      <c r="O72" s="243" t="s">
        <v>26</v>
      </c>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row>
    <row r="73" spans="1:89" ht="48" x14ac:dyDescent="0.25">
      <c r="A73" s="182"/>
      <c r="B73" s="179"/>
      <c r="C73" s="177">
        <v>321</v>
      </c>
      <c r="D73" s="6" t="s">
        <v>332</v>
      </c>
      <c r="E73" s="22" t="s">
        <v>317</v>
      </c>
      <c r="F73" s="22" t="s">
        <v>21</v>
      </c>
      <c r="G73" s="22" t="s">
        <v>336</v>
      </c>
      <c r="H73" s="22" t="s">
        <v>319</v>
      </c>
      <c r="I73" s="22" t="s">
        <v>36</v>
      </c>
      <c r="J73" s="143" t="s">
        <v>189</v>
      </c>
      <c r="K73" s="144"/>
      <c r="L73" s="218"/>
      <c r="M73" s="218"/>
      <c r="N73" s="211" t="s">
        <v>263</v>
      </c>
      <c r="O73" s="243" t="s">
        <v>26</v>
      </c>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row>
    <row r="74" spans="1:89" ht="156" x14ac:dyDescent="0.25">
      <c r="A74" s="182"/>
      <c r="B74" s="179"/>
      <c r="C74" s="172">
        <v>322</v>
      </c>
      <c r="D74" s="252" t="s">
        <v>337</v>
      </c>
      <c r="E74" s="22" t="s">
        <v>338</v>
      </c>
      <c r="F74" s="22" t="s">
        <v>339</v>
      </c>
      <c r="G74" s="22" t="s">
        <v>340</v>
      </c>
      <c r="H74" s="22" t="s">
        <v>341</v>
      </c>
      <c r="I74" s="22" t="s">
        <v>342</v>
      </c>
      <c r="J74" s="143" t="s">
        <v>343</v>
      </c>
      <c r="K74" s="143"/>
      <c r="L74" s="186"/>
      <c r="M74" s="186"/>
      <c r="N74" s="211" t="s">
        <v>344</v>
      </c>
      <c r="O74" s="243" t="s">
        <v>26</v>
      </c>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row>
    <row r="75" spans="1:89" ht="99" customHeight="1" x14ac:dyDescent="0.25">
      <c r="A75" s="182"/>
      <c r="B75" s="179"/>
      <c r="C75" s="172">
        <v>322</v>
      </c>
      <c r="D75" s="252" t="s">
        <v>337</v>
      </c>
      <c r="E75" s="22" t="s">
        <v>345</v>
      </c>
      <c r="F75" s="22" t="s">
        <v>21</v>
      </c>
      <c r="G75" s="22" t="s">
        <v>346</v>
      </c>
      <c r="H75" s="22" t="s">
        <v>347</v>
      </c>
      <c r="I75" s="22" t="s">
        <v>36</v>
      </c>
      <c r="J75" s="143" t="s">
        <v>343</v>
      </c>
      <c r="K75" s="143"/>
      <c r="L75" s="186"/>
      <c r="M75" s="186"/>
      <c r="N75" s="211" t="s">
        <v>263</v>
      </c>
      <c r="O75" s="243" t="s">
        <v>26</v>
      </c>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row>
    <row r="76" spans="1:89" ht="72" x14ac:dyDescent="0.25">
      <c r="A76" s="180"/>
      <c r="B76" s="167"/>
      <c r="C76" s="172">
        <v>331</v>
      </c>
      <c r="D76" s="251" t="s">
        <v>348</v>
      </c>
      <c r="E76" s="22" t="s">
        <v>349</v>
      </c>
      <c r="F76" s="22" t="s">
        <v>21</v>
      </c>
      <c r="G76" s="22" t="s">
        <v>350</v>
      </c>
      <c r="H76" s="22" t="s">
        <v>351</v>
      </c>
      <c r="I76" s="22" t="s">
        <v>36</v>
      </c>
      <c r="J76" s="143" t="s">
        <v>352</v>
      </c>
      <c r="K76" s="184"/>
      <c r="L76" s="219"/>
      <c r="M76" s="219"/>
      <c r="N76" s="211" t="s">
        <v>353</v>
      </c>
      <c r="O76" s="243" t="s">
        <v>26</v>
      </c>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row>
    <row r="77" spans="1:89" ht="291" x14ac:dyDescent="0.25">
      <c r="A77" s="180"/>
      <c r="B77" s="171" t="s">
        <v>354</v>
      </c>
      <c r="C77" s="164">
        <v>331</v>
      </c>
      <c r="D77" s="2" t="s">
        <v>348</v>
      </c>
      <c r="E77" s="22" t="s">
        <v>355</v>
      </c>
      <c r="F77" s="22" t="s">
        <v>21</v>
      </c>
      <c r="G77" s="22" t="s">
        <v>356</v>
      </c>
      <c r="H77" s="22" t="s">
        <v>357</v>
      </c>
      <c r="I77" s="22" t="s">
        <v>36</v>
      </c>
      <c r="J77" s="143" t="s">
        <v>352</v>
      </c>
      <c r="K77" s="184"/>
      <c r="L77" s="226"/>
      <c r="M77" s="226"/>
      <c r="N77" s="211" t="s">
        <v>358</v>
      </c>
      <c r="O77" s="243" t="s">
        <v>26</v>
      </c>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row>
    <row r="78" spans="1:89" ht="96" x14ac:dyDescent="0.25">
      <c r="A78" s="180"/>
      <c r="B78" s="168"/>
      <c r="C78" s="164">
        <v>331</v>
      </c>
      <c r="D78" s="2" t="s">
        <v>348</v>
      </c>
      <c r="E78" s="22" t="s">
        <v>359</v>
      </c>
      <c r="F78" s="22" t="s">
        <v>21</v>
      </c>
      <c r="G78" s="22" t="s">
        <v>21</v>
      </c>
      <c r="H78" s="22" t="s">
        <v>360</v>
      </c>
      <c r="I78" s="22" t="s">
        <v>36</v>
      </c>
      <c r="J78" s="184" t="s">
        <v>361</v>
      </c>
      <c r="K78" s="212"/>
      <c r="L78" s="150"/>
      <c r="M78" s="150"/>
      <c r="N78" s="265" t="s">
        <v>362</v>
      </c>
      <c r="O78" s="243" t="s">
        <v>26</v>
      </c>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row>
    <row r="79" spans="1:89" ht="60" x14ac:dyDescent="0.25">
      <c r="A79" s="180"/>
      <c r="B79" s="168"/>
      <c r="C79" s="164">
        <v>331</v>
      </c>
      <c r="D79" s="2" t="s">
        <v>348</v>
      </c>
      <c r="E79" s="127" t="s">
        <v>363</v>
      </c>
      <c r="F79" s="22" t="s">
        <v>21</v>
      </c>
      <c r="G79" s="22" t="s">
        <v>21</v>
      </c>
      <c r="H79" s="22" t="s">
        <v>364</v>
      </c>
      <c r="I79" s="22" t="s">
        <v>36</v>
      </c>
      <c r="J79" s="184" t="s">
        <v>365</v>
      </c>
      <c r="K79" s="212"/>
      <c r="L79" s="150"/>
      <c r="M79" s="150"/>
      <c r="N79" s="245" t="s">
        <v>366</v>
      </c>
      <c r="O79" s="243" t="s">
        <v>26</v>
      </c>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row>
    <row r="80" spans="1:89" ht="48" x14ac:dyDescent="0.25">
      <c r="A80" s="180"/>
      <c r="B80" s="168"/>
      <c r="C80" s="164">
        <v>331</v>
      </c>
      <c r="D80" s="2" t="s">
        <v>348</v>
      </c>
      <c r="E80" s="22" t="s">
        <v>367</v>
      </c>
      <c r="F80" s="22" t="s">
        <v>21</v>
      </c>
      <c r="G80" s="22" t="s">
        <v>368</v>
      </c>
      <c r="H80" s="22" t="s">
        <v>369</v>
      </c>
      <c r="I80" s="22" t="s">
        <v>36</v>
      </c>
      <c r="J80" s="143" t="s">
        <v>308</v>
      </c>
      <c r="K80" s="143"/>
      <c r="L80" s="226"/>
      <c r="M80" s="226"/>
      <c r="N80" s="211" t="s">
        <v>370</v>
      </c>
      <c r="O80" s="243" t="s">
        <v>26</v>
      </c>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row>
    <row r="81" spans="1:89" ht="72" x14ac:dyDescent="0.25">
      <c r="A81" s="180"/>
      <c r="B81" s="168"/>
      <c r="C81" s="172">
        <v>332</v>
      </c>
      <c r="D81" s="251" t="s">
        <v>371</v>
      </c>
      <c r="E81" s="22" t="s">
        <v>372</v>
      </c>
      <c r="F81" s="22" t="s">
        <v>21</v>
      </c>
      <c r="G81" s="22" t="s">
        <v>21</v>
      </c>
      <c r="H81" s="22" t="s">
        <v>373</v>
      </c>
      <c r="I81" s="22" t="s">
        <v>36</v>
      </c>
      <c r="J81" s="184" t="s">
        <v>117</v>
      </c>
      <c r="K81" s="212"/>
      <c r="L81" s="227"/>
      <c r="M81" s="227"/>
      <c r="N81" s="266" t="s">
        <v>374</v>
      </c>
      <c r="O81" s="243" t="s">
        <v>26</v>
      </c>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row>
    <row r="82" spans="1:89" ht="204" x14ac:dyDescent="0.25">
      <c r="A82" s="90"/>
      <c r="B82" s="21"/>
      <c r="C82" s="156">
        <v>332</v>
      </c>
      <c r="D82" s="2" t="s">
        <v>371</v>
      </c>
      <c r="E82" s="22" t="s">
        <v>375</v>
      </c>
      <c r="F82" s="22" t="s">
        <v>21</v>
      </c>
      <c r="G82" s="22" t="s">
        <v>376</v>
      </c>
      <c r="H82" s="22" t="s">
        <v>377</v>
      </c>
      <c r="I82" s="101" t="s">
        <v>378</v>
      </c>
      <c r="J82" s="143" t="s">
        <v>379</v>
      </c>
      <c r="K82" s="143"/>
      <c r="L82" s="225"/>
      <c r="M82" s="225"/>
      <c r="N82" s="211" t="s">
        <v>380</v>
      </c>
      <c r="O82" s="243" t="s">
        <v>26</v>
      </c>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row>
    <row r="83" spans="1:89" ht="48" x14ac:dyDescent="0.25">
      <c r="A83" s="90"/>
      <c r="B83" s="21"/>
      <c r="C83" s="156">
        <v>332</v>
      </c>
      <c r="D83" s="2" t="s">
        <v>371</v>
      </c>
      <c r="E83" s="22" t="s">
        <v>381</v>
      </c>
      <c r="F83" s="22" t="s">
        <v>21</v>
      </c>
      <c r="G83" s="22" t="s">
        <v>21</v>
      </c>
      <c r="H83" s="22" t="s">
        <v>382</v>
      </c>
      <c r="I83" s="22" t="s">
        <v>36</v>
      </c>
      <c r="J83" s="213" t="s">
        <v>89</v>
      </c>
      <c r="K83" s="212"/>
      <c r="L83" s="227"/>
      <c r="M83" s="227"/>
      <c r="N83" s="245" t="s">
        <v>383</v>
      </c>
      <c r="O83" s="243" t="s">
        <v>26</v>
      </c>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row>
    <row r="84" spans="1:89" ht="144" x14ac:dyDescent="0.25">
      <c r="A84" s="90"/>
      <c r="B84" s="21"/>
      <c r="C84" s="156">
        <v>332</v>
      </c>
      <c r="D84" s="2" t="s">
        <v>371</v>
      </c>
      <c r="E84" s="22" t="s">
        <v>384</v>
      </c>
      <c r="F84" s="22" t="s">
        <v>21</v>
      </c>
      <c r="G84" s="22" t="s">
        <v>21</v>
      </c>
      <c r="H84" s="22" t="s">
        <v>385</v>
      </c>
      <c r="I84" s="22" t="s">
        <v>36</v>
      </c>
      <c r="J84" s="213" t="s">
        <v>89</v>
      </c>
      <c r="K84" s="215"/>
      <c r="L84" s="227"/>
      <c r="M84" s="227"/>
      <c r="N84" s="245" t="s">
        <v>386</v>
      </c>
      <c r="O84" s="243" t="s">
        <v>26</v>
      </c>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row>
    <row r="85" spans="1:89" ht="42.95" customHeight="1" x14ac:dyDescent="0.25">
      <c r="A85" s="90"/>
      <c r="B85" s="21"/>
      <c r="C85" s="159">
        <v>333</v>
      </c>
      <c r="D85" s="251" t="s">
        <v>387</v>
      </c>
      <c r="E85" s="22" t="s">
        <v>388</v>
      </c>
      <c r="F85" s="22" t="s">
        <v>21</v>
      </c>
      <c r="G85" s="22" t="s">
        <v>21</v>
      </c>
      <c r="H85" s="22" t="s">
        <v>389</v>
      </c>
      <c r="I85" s="22" t="s">
        <v>36</v>
      </c>
      <c r="J85" s="213" t="s">
        <v>390</v>
      </c>
      <c r="K85" s="215"/>
      <c r="L85" s="150"/>
      <c r="M85" s="150"/>
      <c r="N85" s="245" t="s">
        <v>391</v>
      </c>
      <c r="O85" s="243" t="s">
        <v>26</v>
      </c>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row>
    <row r="86" spans="1:89" ht="48" x14ac:dyDescent="0.25">
      <c r="A86" s="90"/>
      <c r="B86" s="21"/>
      <c r="C86" s="156">
        <v>333</v>
      </c>
      <c r="D86" s="2" t="s">
        <v>387</v>
      </c>
      <c r="E86" s="22" t="s">
        <v>392</v>
      </c>
      <c r="F86" s="22" t="s">
        <v>21</v>
      </c>
      <c r="G86" s="22" t="s">
        <v>21</v>
      </c>
      <c r="H86" s="22" t="s">
        <v>393</v>
      </c>
      <c r="I86" s="22" t="s">
        <v>36</v>
      </c>
      <c r="J86" s="213" t="s">
        <v>390</v>
      </c>
      <c r="K86" s="215"/>
      <c r="L86" s="150"/>
      <c r="M86" s="150"/>
      <c r="N86" s="211" t="s">
        <v>263</v>
      </c>
      <c r="O86" s="243" t="s">
        <v>26</v>
      </c>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row>
    <row r="87" spans="1:89" ht="36" x14ac:dyDescent="0.25">
      <c r="A87" s="90"/>
      <c r="B87" s="21"/>
      <c r="C87" s="157">
        <v>333</v>
      </c>
      <c r="D87" s="3" t="s">
        <v>387</v>
      </c>
      <c r="E87" s="22" t="s">
        <v>394</v>
      </c>
      <c r="F87" s="22" t="s">
        <v>21</v>
      </c>
      <c r="G87" s="22" t="s">
        <v>21</v>
      </c>
      <c r="H87" s="22" t="s">
        <v>395</v>
      </c>
      <c r="I87" s="22" t="s">
        <v>36</v>
      </c>
      <c r="J87" s="213" t="s">
        <v>390</v>
      </c>
      <c r="K87" s="216"/>
      <c r="L87" s="150"/>
      <c r="M87" s="150"/>
      <c r="N87" s="211" t="s">
        <v>263</v>
      </c>
      <c r="O87" s="243" t="s">
        <v>26</v>
      </c>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row>
    <row r="88" spans="1:89" ht="96" x14ac:dyDescent="0.25">
      <c r="A88" s="90"/>
      <c r="B88" s="21"/>
      <c r="C88" s="159">
        <v>334</v>
      </c>
      <c r="D88" s="251" t="s">
        <v>396</v>
      </c>
      <c r="E88" s="22" t="s">
        <v>397</v>
      </c>
      <c r="F88" s="22" t="s">
        <v>21</v>
      </c>
      <c r="G88" s="22" t="s">
        <v>398</v>
      </c>
      <c r="H88" s="22" t="s">
        <v>399</v>
      </c>
      <c r="I88" s="22" t="s">
        <v>400</v>
      </c>
      <c r="J88" s="143" t="s">
        <v>401</v>
      </c>
      <c r="K88" s="193"/>
      <c r="L88" s="186"/>
      <c r="M88" s="186"/>
      <c r="N88" s="211" t="s">
        <v>263</v>
      </c>
      <c r="O88" s="243" t="s">
        <v>26</v>
      </c>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row>
    <row r="89" spans="1:89" ht="84" x14ac:dyDescent="0.25">
      <c r="A89" s="90"/>
      <c r="B89" s="21"/>
      <c r="C89" s="156">
        <v>334</v>
      </c>
      <c r="D89" s="2" t="s">
        <v>396</v>
      </c>
      <c r="E89" s="22" t="s">
        <v>402</v>
      </c>
      <c r="F89" s="22" t="s">
        <v>21</v>
      </c>
      <c r="G89" s="22" t="s">
        <v>403</v>
      </c>
      <c r="H89" s="22" t="s">
        <v>404</v>
      </c>
      <c r="I89" s="22" t="s">
        <v>36</v>
      </c>
      <c r="J89" s="143" t="s">
        <v>401</v>
      </c>
      <c r="K89" s="193"/>
      <c r="L89" s="186"/>
      <c r="M89" s="186"/>
      <c r="N89" s="211" t="s">
        <v>263</v>
      </c>
      <c r="O89" s="243" t="s">
        <v>26</v>
      </c>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row>
    <row r="90" spans="1:89" ht="96" x14ac:dyDescent="0.25">
      <c r="A90" s="90"/>
      <c r="B90" s="183"/>
      <c r="C90" s="159">
        <v>335</v>
      </c>
      <c r="D90" s="251" t="s">
        <v>405</v>
      </c>
      <c r="E90" s="101" t="s">
        <v>406</v>
      </c>
      <c r="F90" s="22" t="s">
        <v>407</v>
      </c>
      <c r="G90" s="22" t="s">
        <v>408</v>
      </c>
      <c r="H90" s="22" t="s">
        <v>99</v>
      </c>
      <c r="I90" s="22" t="s">
        <v>409</v>
      </c>
      <c r="J90" s="143" t="s">
        <v>65</v>
      </c>
      <c r="K90" s="143"/>
      <c r="L90" s="219"/>
      <c r="M90" s="219"/>
      <c r="N90" s="211" t="s">
        <v>410</v>
      </c>
      <c r="O90" s="243" t="s">
        <v>26</v>
      </c>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row>
    <row r="91" spans="1:89" ht="96" x14ac:dyDescent="0.25">
      <c r="A91" s="90"/>
      <c r="B91" s="183"/>
      <c r="C91" s="156">
        <v>335</v>
      </c>
      <c r="D91" s="2" t="s">
        <v>405</v>
      </c>
      <c r="E91" s="101" t="s">
        <v>411</v>
      </c>
      <c r="F91" s="22" t="s">
        <v>21</v>
      </c>
      <c r="G91" s="22" t="s">
        <v>412</v>
      </c>
      <c r="H91" s="22" t="s">
        <v>413</v>
      </c>
      <c r="I91" s="22" t="s">
        <v>409</v>
      </c>
      <c r="J91" s="143" t="s">
        <v>65</v>
      </c>
      <c r="K91" s="144"/>
      <c r="L91" s="219"/>
      <c r="M91" s="219"/>
      <c r="N91" s="211" t="s">
        <v>410</v>
      </c>
      <c r="O91" s="243" t="s">
        <v>26</v>
      </c>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row>
    <row r="92" spans="1:89" ht="72" x14ac:dyDescent="0.25">
      <c r="A92" s="90"/>
      <c r="B92" s="183"/>
      <c r="C92" s="157">
        <v>335</v>
      </c>
      <c r="D92" s="3" t="s">
        <v>405</v>
      </c>
      <c r="E92" s="101" t="s">
        <v>414</v>
      </c>
      <c r="F92" s="22" t="s">
        <v>21</v>
      </c>
      <c r="G92" s="22" t="s">
        <v>415</v>
      </c>
      <c r="H92" s="22" t="s">
        <v>416</v>
      </c>
      <c r="I92" s="22" t="s">
        <v>409</v>
      </c>
      <c r="J92" s="143" t="s">
        <v>417</v>
      </c>
      <c r="K92" s="144"/>
      <c r="L92" s="219"/>
      <c r="M92" s="219"/>
      <c r="N92" s="211" t="s">
        <v>418</v>
      </c>
      <c r="O92" s="243" t="s">
        <v>26</v>
      </c>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row>
    <row r="93" spans="1:89" ht="108" x14ac:dyDescent="0.25">
      <c r="A93" s="90"/>
      <c r="B93" s="183"/>
      <c r="C93" s="159">
        <v>336</v>
      </c>
      <c r="D93" s="251" t="s">
        <v>419</v>
      </c>
      <c r="E93" s="22" t="s">
        <v>420</v>
      </c>
      <c r="F93" s="22" t="s">
        <v>21</v>
      </c>
      <c r="G93" s="22" t="s">
        <v>421</v>
      </c>
      <c r="H93" s="22" t="s">
        <v>21</v>
      </c>
      <c r="I93" s="22" t="s">
        <v>422</v>
      </c>
      <c r="J93" s="143" t="s">
        <v>423</v>
      </c>
      <c r="K93" s="144"/>
      <c r="L93" s="219"/>
      <c r="M93" s="219"/>
      <c r="N93" s="211" t="s">
        <v>263</v>
      </c>
      <c r="O93" s="243" t="s">
        <v>26</v>
      </c>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row>
    <row r="94" spans="1:89" ht="72" x14ac:dyDescent="0.25">
      <c r="A94" s="90"/>
      <c r="B94" s="183"/>
      <c r="C94" s="156">
        <v>336</v>
      </c>
      <c r="D94" s="2" t="s">
        <v>419</v>
      </c>
      <c r="E94" s="101" t="s">
        <v>424</v>
      </c>
      <c r="F94" s="22" t="s">
        <v>21</v>
      </c>
      <c r="G94" s="22" t="s">
        <v>425</v>
      </c>
      <c r="H94" s="22" t="s">
        <v>21</v>
      </c>
      <c r="I94" s="22" t="s">
        <v>36</v>
      </c>
      <c r="J94" s="143" t="s">
        <v>423</v>
      </c>
      <c r="K94" s="144"/>
      <c r="L94" s="219"/>
      <c r="M94" s="219"/>
      <c r="N94" s="211" t="s">
        <v>263</v>
      </c>
      <c r="O94" s="243" t="s">
        <v>26</v>
      </c>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row>
    <row r="95" spans="1:89" ht="48" x14ac:dyDescent="0.25">
      <c r="A95" s="90"/>
      <c r="B95" s="183"/>
      <c r="C95" s="157">
        <v>336</v>
      </c>
      <c r="D95" s="3" t="s">
        <v>419</v>
      </c>
      <c r="E95" s="101" t="s">
        <v>426</v>
      </c>
      <c r="F95" s="22" t="s">
        <v>21</v>
      </c>
      <c r="G95" s="22" t="s">
        <v>427</v>
      </c>
      <c r="H95" s="22" t="s">
        <v>428</v>
      </c>
      <c r="I95" s="22" t="s">
        <v>36</v>
      </c>
      <c r="J95" s="143" t="s">
        <v>429</v>
      </c>
      <c r="K95" s="144"/>
      <c r="L95" s="219"/>
      <c r="M95" s="219"/>
      <c r="N95" s="211" t="s">
        <v>263</v>
      </c>
      <c r="O95" s="243" t="s">
        <v>26</v>
      </c>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row>
    <row r="96" spans="1:89" ht="96" x14ac:dyDescent="0.25">
      <c r="A96" s="90"/>
      <c r="B96" s="253" t="s">
        <v>430</v>
      </c>
      <c r="C96" s="159">
        <v>341</v>
      </c>
      <c r="D96" s="251" t="s">
        <v>431</v>
      </c>
      <c r="E96" s="22" t="s">
        <v>432</v>
      </c>
      <c r="F96" s="22" t="s">
        <v>21</v>
      </c>
      <c r="G96" s="22" t="s">
        <v>433</v>
      </c>
      <c r="H96" s="22" t="s">
        <v>434</v>
      </c>
      <c r="I96" s="22" t="s">
        <v>36</v>
      </c>
      <c r="J96" s="143" t="s">
        <v>435</v>
      </c>
      <c r="K96" s="142"/>
      <c r="L96" s="219"/>
      <c r="M96" s="219"/>
      <c r="N96" s="211" t="s">
        <v>436</v>
      </c>
      <c r="O96" s="243" t="s">
        <v>26</v>
      </c>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row>
    <row r="97" spans="1:89" ht="120" x14ac:dyDescent="0.25">
      <c r="A97" s="90"/>
      <c r="B97" s="21"/>
      <c r="C97" s="156">
        <v>341</v>
      </c>
      <c r="D97" s="2" t="s">
        <v>431</v>
      </c>
      <c r="E97" s="22" t="s">
        <v>437</v>
      </c>
      <c r="F97" s="22" t="s">
        <v>21</v>
      </c>
      <c r="G97" s="22" t="s">
        <v>438</v>
      </c>
      <c r="H97" s="22" t="s">
        <v>439</v>
      </c>
      <c r="I97" s="22" t="s">
        <v>36</v>
      </c>
      <c r="J97" s="143" t="s">
        <v>100</v>
      </c>
      <c r="K97" s="142"/>
      <c r="L97" s="219"/>
      <c r="M97" s="219"/>
      <c r="N97" s="211" t="s">
        <v>440</v>
      </c>
      <c r="O97" s="243" t="s">
        <v>26</v>
      </c>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row>
    <row r="98" spans="1:89" ht="48" x14ac:dyDescent="0.25">
      <c r="A98" s="90"/>
      <c r="B98" s="21"/>
      <c r="C98" s="156">
        <v>341</v>
      </c>
      <c r="D98" s="2" t="s">
        <v>431</v>
      </c>
      <c r="E98" s="22" t="s">
        <v>441</v>
      </c>
      <c r="F98" s="22" t="s">
        <v>21</v>
      </c>
      <c r="G98" s="22" t="s">
        <v>442</v>
      </c>
      <c r="H98" s="22" t="s">
        <v>443</v>
      </c>
      <c r="I98" s="22" t="s">
        <v>36</v>
      </c>
      <c r="J98" s="143" t="s">
        <v>100</v>
      </c>
      <c r="K98" s="142"/>
      <c r="L98" s="219"/>
      <c r="M98" s="219"/>
      <c r="N98" s="211" t="s">
        <v>263</v>
      </c>
      <c r="O98" s="243" t="s">
        <v>26</v>
      </c>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row>
    <row r="99" spans="1:89" ht="108" x14ac:dyDescent="0.25">
      <c r="A99" s="90"/>
      <c r="B99" s="21"/>
      <c r="C99" s="157">
        <v>341</v>
      </c>
      <c r="D99" s="3" t="s">
        <v>431</v>
      </c>
      <c r="E99" s="22" t="s">
        <v>444</v>
      </c>
      <c r="F99" s="22" t="s">
        <v>21</v>
      </c>
      <c r="G99" s="22" t="s">
        <v>445</v>
      </c>
      <c r="H99" s="22" t="s">
        <v>99</v>
      </c>
      <c r="I99" s="22" t="s">
        <v>36</v>
      </c>
      <c r="J99" s="143" t="s">
        <v>446</v>
      </c>
      <c r="K99" s="142"/>
      <c r="L99" s="219"/>
      <c r="M99" s="219"/>
      <c r="N99" s="211" t="s">
        <v>263</v>
      </c>
      <c r="O99" s="243" t="s">
        <v>26</v>
      </c>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row>
    <row r="100" spans="1:89" ht="72" x14ac:dyDescent="0.25">
      <c r="A100" s="90"/>
      <c r="B100" s="21"/>
      <c r="C100" s="224">
        <v>342</v>
      </c>
      <c r="D100" s="251" t="s">
        <v>447</v>
      </c>
      <c r="E100" s="22" t="s">
        <v>448</v>
      </c>
      <c r="F100" s="22" t="s">
        <v>449</v>
      </c>
      <c r="G100" s="22" t="s">
        <v>450</v>
      </c>
      <c r="H100" s="22" t="s">
        <v>99</v>
      </c>
      <c r="I100" s="22" t="s">
        <v>451</v>
      </c>
      <c r="J100" s="143" t="s">
        <v>452</v>
      </c>
      <c r="K100" s="144"/>
      <c r="L100" s="219"/>
      <c r="M100" s="219"/>
      <c r="N100" s="211" t="s">
        <v>453</v>
      </c>
      <c r="O100" s="243" t="s">
        <v>26</v>
      </c>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row>
    <row r="101" spans="1:89" ht="96" x14ac:dyDescent="0.25">
      <c r="A101" s="90"/>
      <c r="B101" s="21"/>
      <c r="C101" s="156">
        <v>342</v>
      </c>
      <c r="D101" s="2" t="s">
        <v>447</v>
      </c>
      <c r="E101" s="22" t="s">
        <v>454</v>
      </c>
      <c r="F101" s="22" t="s">
        <v>21</v>
      </c>
      <c r="G101" s="22" t="s">
        <v>21</v>
      </c>
      <c r="H101" s="22" t="s">
        <v>455</v>
      </c>
      <c r="I101" s="22" t="s">
        <v>36</v>
      </c>
      <c r="J101" s="143" t="s">
        <v>89</v>
      </c>
      <c r="K101" s="142"/>
      <c r="L101" s="227"/>
      <c r="M101" s="227"/>
      <c r="N101" s="245" t="s">
        <v>456</v>
      </c>
      <c r="O101" s="243" t="s">
        <v>26</v>
      </c>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row>
    <row r="102" spans="1:89" ht="108" x14ac:dyDescent="0.25">
      <c r="A102" s="90"/>
      <c r="B102" s="21"/>
      <c r="C102" s="156">
        <v>342</v>
      </c>
      <c r="D102" s="2" t="s">
        <v>447</v>
      </c>
      <c r="E102" s="22" t="s">
        <v>457</v>
      </c>
      <c r="F102" s="22" t="s">
        <v>21</v>
      </c>
      <c r="G102" s="22" t="s">
        <v>458</v>
      </c>
      <c r="H102" s="22" t="s">
        <v>459</v>
      </c>
      <c r="I102" s="22" t="s">
        <v>36</v>
      </c>
      <c r="J102" s="143" t="s">
        <v>89</v>
      </c>
      <c r="K102" s="142"/>
      <c r="L102" s="226"/>
      <c r="M102" s="226"/>
      <c r="N102" s="245" t="s">
        <v>456</v>
      </c>
      <c r="O102" s="243" t="s">
        <v>26</v>
      </c>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row>
    <row r="103" spans="1:89" ht="60" customHeight="1" x14ac:dyDescent="0.25">
      <c r="A103" s="90"/>
      <c r="B103" s="21"/>
      <c r="C103" s="156">
        <v>342</v>
      </c>
      <c r="D103" s="2" t="s">
        <v>447</v>
      </c>
      <c r="E103" s="22" t="s">
        <v>460</v>
      </c>
      <c r="F103" s="22" t="s">
        <v>21</v>
      </c>
      <c r="G103" s="22" t="s">
        <v>461</v>
      </c>
      <c r="H103" s="22" t="s">
        <v>99</v>
      </c>
      <c r="I103" s="22" t="s">
        <v>36</v>
      </c>
      <c r="J103" s="143" t="s">
        <v>452</v>
      </c>
      <c r="K103" s="142"/>
      <c r="L103" s="219"/>
      <c r="M103" s="219"/>
      <c r="N103" s="211" t="s">
        <v>263</v>
      </c>
      <c r="O103" s="243" t="s">
        <v>26</v>
      </c>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row>
    <row r="104" spans="1:89" ht="36" x14ac:dyDescent="0.25">
      <c r="A104" s="90"/>
      <c r="B104" s="24"/>
      <c r="C104" s="156">
        <v>342</v>
      </c>
      <c r="D104" s="2" t="s">
        <v>447</v>
      </c>
      <c r="E104" s="22" t="s">
        <v>462</v>
      </c>
      <c r="F104" s="22" t="s">
        <v>21</v>
      </c>
      <c r="G104" s="22" t="s">
        <v>21</v>
      </c>
      <c r="H104" s="22" t="s">
        <v>463</v>
      </c>
      <c r="I104" s="22" t="s">
        <v>36</v>
      </c>
      <c r="J104" s="143" t="s">
        <v>464</v>
      </c>
      <c r="K104" s="209"/>
      <c r="L104" s="226"/>
      <c r="M104" s="226"/>
      <c r="N104" s="245" t="s">
        <v>456</v>
      </c>
      <c r="O104" s="243" t="s">
        <v>26</v>
      </c>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row>
    <row r="105" spans="1:89" ht="30" customHeight="1" x14ac:dyDescent="0.25">
      <c r="A105" s="90"/>
      <c r="B105" s="21"/>
      <c r="C105" s="224">
        <v>343</v>
      </c>
      <c r="D105" s="251" t="s">
        <v>465</v>
      </c>
      <c r="E105" s="22" t="s">
        <v>466</v>
      </c>
      <c r="F105" s="22" t="s">
        <v>21</v>
      </c>
      <c r="G105" s="22" t="s">
        <v>467</v>
      </c>
      <c r="H105" s="22" t="s">
        <v>21</v>
      </c>
      <c r="I105" s="22" t="s">
        <v>36</v>
      </c>
      <c r="J105" s="143" t="s">
        <v>37</v>
      </c>
      <c r="K105" s="144"/>
      <c r="L105" s="220"/>
      <c r="M105" s="220"/>
      <c r="N105" s="211" t="s">
        <v>263</v>
      </c>
      <c r="O105" s="243" t="s">
        <v>26</v>
      </c>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row>
    <row r="106" spans="1:89" ht="42.6" customHeight="1" x14ac:dyDescent="0.25">
      <c r="A106" s="90"/>
      <c r="B106" s="21"/>
      <c r="C106" s="222">
        <v>343</v>
      </c>
      <c r="D106" s="2" t="s">
        <v>465</v>
      </c>
      <c r="E106" s="22" t="s">
        <v>468</v>
      </c>
      <c r="F106" s="22" t="s">
        <v>21</v>
      </c>
      <c r="G106" s="22" t="s">
        <v>469</v>
      </c>
      <c r="H106" s="22" t="s">
        <v>21</v>
      </c>
      <c r="I106" s="22" t="s">
        <v>36</v>
      </c>
      <c r="J106" s="143" t="s">
        <v>37</v>
      </c>
      <c r="K106" s="144"/>
      <c r="L106" s="220"/>
      <c r="M106" s="220"/>
      <c r="N106" s="211" t="s">
        <v>263</v>
      </c>
      <c r="O106" s="243" t="s">
        <v>26</v>
      </c>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row>
    <row r="107" spans="1:89" ht="120" x14ac:dyDescent="0.25">
      <c r="A107" s="128"/>
      <c r="B107" s="91"/>
      <c r="C107" s="223">
        <v>343</v>
      </c>
      <c r="D107" s="129" t="s">
        <v>465</v>
      </c>
      <c r="E107" s="22" t="s">
        <v>470</v>
      </c>
      <c r="F107" s="22" t="s">
        <v>471</v>
      </c>
      <c r="G107" s="22" t="s">
        <v>472</v>
      </c>
      <c r="H107" s="22" t="s">
        <v>21</v>
      </c>
      <c r="I107" s="22" t="s">
        <v>36</v>
      </c>
      <c r="J107" s="143" t="s">
        <v>37</v>
      </c>
      <c r="K107" s="144"/>
      <c r="L107" s="220"/>
      <c r="M107" s="220"/>
      <c r="N107" s="211" t="s">
        <v>473</v>
      </c>
      <c r="O107" s="243" t="s">
        <v>26</v>
      </c>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row>
    <row r="108" spans="1:89" x14ac:dyDescent="0.25">
      <c r="A108" s="130"/>
      <c r="B108" s="131"/>
      <c r="C108" s="132"/>
      <c r="D108" s="133"/>
      <c r="E108" s="134"/>
      <c r="F108" s="134"/>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row>
    <row r="109" spans="1:89" ht="21" customHeight="1" x14ac:dyDescent="0.25">
      <c r="A109" s="130"/>
      <c r="B109" s="131"/>
      <c r="C109" s="132"/>
      <c r="D109" s="133"/>
      <c r="E109" s="135" t="s">
        <v>474</v>
      </c>
      <c r="F109" s="135"/>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row>
    <row r="110" spans="1:89" x14ac:dyDescent="0.25">
      <c r="A110" s="130"/>
      <c r="B110" s="131"/>
      <c r="C110" s="132"/>
      <c r="D110" s="133"/>
      <c r="E110" s="137"/>
      <c r="F110" s="136" t="s">
        <v>475</v>
      </c>
      <c r="G110" s="136"/>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row>
    <row r="111" spans="1:89" x14ac:dyDescent="0.25">
      <c r="A111" s="130"/>
      <c r="B111" s="131"/>
      <c r="C111" s="132"/>
      <c r="D111" s="133"/>
      <c r="E111" s="185"/>
      <c r="F111" s="136" t="s">
        <v>476</v>
      </c>
      <c r="G111" s="136"/>
      <c r="H111" s="20"/>
      <c r="I111" s="19"/>
      <c r="J111" s="148"/>
      <c r="K111" s="148"/>
      <c r="L111" s="250"/>
      <c r="M111" s="152"/>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row>
    <row r="112" spans="1:89" x14ac:dyDescent="0.25">
      <c r="A112" s="130"/>
      <c r="B112" s="131"/>
      <c r="C112" s="132"/>
      <c r="D112" s="133"/>
      <c r="E112" s="192"/>
      <c r="F112" s="136" t="s">
        <v>477</v>
      </c>
      <c r="G112" s="19"/>
      <c r="H112" s="20"/>
      <c r="I112" s="19"/>
      <c r="J112" s="148"/>
      <c r="K112" s="148"/>
      <c r="L112" s="250"/>
      <c r="M112" s="152"/>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row>
    <row r="113" spans="1:89" x14ac:dyDescent="0.25">
      <c r="A113" s="130"/>
      <c r="B113" s="131"/>
      <c r="C113" s="132"/>
      <c r="D113" s="133"/>
      <c r="E113" s="227"/>
      <c r="F113" s="136" t="s">
        <v>478</v>
      </c>
      <c r="G113" s="19"/>
      <c r="H113" s="20"/>
      <c r="I113" s="19"/>
      <c r="J113" s="148"/>
      <c r="K113" s="148"/>
      <c r="L113" s="250"/>
      <c r="M113" s="152"/>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row>
    <row r="114" spans="1:89" x14ac:dyDescent="0.25">
      <c r="A114" s="130"/>
      <c r="B114" s="131"/>
      <c r="C114" s="132"/>
      <c r="D114" s="133"/>
      <c r="E114" s="69"/>
      <c r="F114" s="136" t="s">
        <v>479</v>
      </c>
      <c r="G114" s="19"/>
      <c r="H114" s="20"/>
      <c r="I114" s="19"/>
      <c r="J114" s="148"/>
      <c r="K114" s="148"/>
      <c r="L114" s="250"/>
      <c r="M114" s="152"/>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row>
    <row r="115" spans="1:89" x14ac:dyDescent="0.25">
      <c r="A115" s="130"/>
      <c r="B115" s="131"/>
      <c r="C115" s="132"/>
      <c r="D115" s="133"/>
      <c r="E115" s="236" t="s">
        <v>480</v>
      </c>
      <c r="F115" s="136" t="s">
        <v>481</v>
      </c>
      <c r="G115" s="19"/>
      <c r="H115" s="20"/>
      <c r="I115" s="19"/>
      <c r="J115" s="148"/>
      <c r="K115" s="148"/>
      <c r="L115" s="250"/>
      <c r="M115" s="152"/>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row>
    <row r="116" spans="1:89" x14ac:dyDescent="0.25">
      <c r="A116" s="130"/>
      <c r="B116" s="131"/>
      <c r="C116" s="132"/>
      <c r="D116" s="133"/>
      <c r="E116" s="134"/>
      <c r="F116" s="134"/>
      <c r="G116" s="19"/>
      <c r="H116" s="20"/>
      <c r="I116" s="19"/>
      <c r="J116" s="148"/>
      <c r="K116" s="148"/>
      <c r="L116" s="250"/>
      <c r="M116" s="152"/>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row>
    <row r="117" spans="1:89" x14ac:dyDescent="0.25">
      <c r="A117" s="130"/>
      <c r="B117" s="131"/>
      <c r="C117" s="132"/>
      <c r="D117" s="133"/>
      <c r="E117" s="134"/>
      <c r="F117" s="134"/>
      <c r="G117" s="19"/>
      <c r="H117" s="20"/>
      <c r="I117" s="19"/>
      <c r="J117" s="148"/>
      <c r="K117" s="148"/>
      <c r="L117" s="250"/>
      <c r="M117" s="152"/>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row>
    <row r="118" spans="1:89" x14ac:dyDescent="0.25">
      <c r="A118" s="130"/>
      <c r="B118" s="131"/>
      <c r="C118" s="132"/>
      <c r="D118" s="133"/>
      <c r="E118" s="134"/>
      <c r="F118" s="134"/>
      <c r="G118" s="19"/>
      <c r="H118" s="20"/>
      <c r="I118" s="19"/>
      <c r="J118" s="148"/>
      <c r="K118" s="148"/>
      <c r="L118" s="250"/>
      <c r="M118" s="152"/>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row>
    <row r="119" spans="1:89" x14ac:dyDescent="0.25">
      <c r="A119" s="130"/>
      <c r="B119" s="131"/>
      <c r="C119" s="132"/>
      <c r="D119" s="133"/>
      <c r="E119" s="134"/>
      <c r="F119" s="134"/>
      <c r="G119" s="19"/>
      <c r="H119" s="20"/>
      <c r="I119" s="19"/>
      <c r="J119" s="148"/>
      <c r="K119" s="148"/>
      <c r="L119" s="250"/>
      <c r="M119" s="152"/>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row>
    <row r="120" spans="1:89" x14ac:dyDescent="0.25">
      <c r="A120" s="130"/>
      <c r="B120" s="131"/>
      <c r="C120" s="132"/>
      <c r="D120" s="133"/>
      <c r="E120" s="134"/>
      <c r="F120" s="134"/>
      <c r="G120" s="19"/>
      <c r="H120" s="20"/>
      <c r="I120" s="19"/>
      <c r="J120" s="148"/>
      <c r="K120" s="148"/>
      <c r="L120" s="250"/>
      <c r="M120" s="152"/>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row>
    <row r="121" spans="1:89" x14ac:dyDescent="0.25">
      <c r="A121" s="130"/>
      <c r="B121" s="131"/>
      <c r="C121" s="132"/>
      <c r="D121" s="133"/>
      <c r="E121" s="134"/>
      <c r="F121" s="134"/>
      <c r="G121" s="19"/>
      <c r="H121" s="20"/>
      <c r="I121" s="19"/>
      <c r="J121" s="148"/>
      <c r="K121" s="148"/>
      <c r="L121" s="250"/>
      <c r="M121" s="152"/>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row>
    <row r="122" spans="1:89" x14ac:dyDescent="0.25">
      <c r="A122" s="130"/>
      <c r="B122" s="131"/>
      <c r="C122" s="132"/>
      <c r="D122" s="133"/>
      <c r="E122" s="134"/>
      <c r="F122" s="134"/>
      <c r="G122" s="19"/>
      <c r="H122" s="20"/>
      <c r="I122" s="19"/>
      <c r="J122" s="148"/>
      <c r="K122" s="148"/>
      <c r="L122" s="250"/>
      <c r="M122" s="152"/>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row>
    <row r="123" spans="1:89" x14ac:dyDescent="0.25">
      <c r="A123" s="130"/>
      <c r="B123" s="131"/>
      <c r="C123" s="132"/>
      <c r="D123" s="133"/>
      <c r="E123" s="134"/>
      <c r="F123" s="134"/>
      <c r="G123" s="19"/>
      <c r="H123" s="20"/>
      <c r="I123" s="19"/>
      <c r="J123" s="148"/>
      <c r="K123" s="148"/>
      <c r="L123" s="250"/>
      <c r="M123" s="152"/>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row>
    <row r="124" spans="1:89" x14ac:dyDescent="0.25">
      <c r="A124" s="130"/>
      <c r="B124" s="131"/>
      <c r="C124" s="132"/>
      <c r="D124" s="133"/>
      <c r="E124" s="134"/>
      <c r="F124" s="134"/>
      <c r="G124" s="19"/>
      <c r="H124" s="20"/>
      <c r="I124" s="19"/>
      <c r="J124" s="148"/>
      <c r="K124" s="148"/>
      <c r="L124" s="250"/>
      <c r="M124" s="152"/>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row>
    <row r="125" spans="1:89" x14ac:dyDescent="0.25">
      <c r="A125" s="130"/>
      <c r="B125" s="131"/>
      <c r="C125" s="132"/>
      <c r="D125" s="133"/>
      <c r="E125" s="134"/>
      <c r="F125" s="134"/>
      <c r="G125" s="19"/>
      <c r="H125" s="20"/>
      <c r="I125" s="19"/>
      <c r="J125" s="148"/>
      <c r="K125" s="148"/>
      <c r="L125" s="250"/>
      <c r="M125" s="152"/>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row>
    <row r="126" spans="1:89" x14ac:dyDescent="0.25">
      <c r="A126" s="130"/>
      <c r="B126" s="131"/>
      <c r="C126" s="132"/>
      <c r="D126" s="133"/>
      <c r="E126" s="134"/>
      <c r="F126" s="134"/>
      <c r="G126" s="19"/>
      <c r="H126" s="20"/>
      <c r="I126" s="19"/>
      <c r="J126" s="148"/>
      <c r="K126" s="148"/>
      <c r="L126" s="250"/>
      <c r="M126" s="152"/>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row>
    <row r="127" spans="1:89" x14ac:dyDescent="0.25">
      <c r="A127" s="130"/>
      <c r="B127" s="131"/>
      <c r="C127" s="132"/>
      <c r="D127" s="133"/>
      <c r="E127" s="134"/>
      <c r="F127" s="134"/>
      <c r="G127" s="19"/>
      <c r="H127" s="20"/>
      <c r="I127" s="19"/>
      <c r="J127" s="148"/>
      <c r="K127" s="148"/>
      <c r="L127" s="250"/>
      <c r="M127" s="152"/>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row>
    <row r="128" spans="1:89" x14ac:dyDescent="0.25">
      <c r="A128" s="130"/>
      <c r="B128" s="131"/>
      <c r="C128" s="132"/>
      <c r="D128" s="133"/>
      <c r="E128" s="134"/>
      <c r="F128" s="134"/>
      <c r="G128" s="19"/>
      <c r="H128" s="20"/>
      <c r="I128" s="19"/>
      <c r="J128" s="148"/>
      <c r="K128" s="148"/>
      <c r="L128" s="250"/>
      <c r="M128" s="152"/>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row>
    <row r="129" spans="1:89" x14ac:dyDescent="0.25">
      <c r="A129" s="130"/>
      <c r="B129" s="131"/>
      <c r="C129" s="132"/>
      <c r="D129" s="133"/>
      <c r="E129" s="134"/>
      <c r="F129" s="134"/>
      <c r="G129" s="19"/>
      <c r="H129" s="20"/>
      <c r="I129" s="19"/>
      <c r="J129" s="148"/>
      <c r="K129" s="148"/>
      <c r="L129" s="250"/>
      <c r="M129" s="152"/>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row>
    <row r="130" spans="1:89" x14ac:dyDescent="0.25">
      <c r="A130" s="130"/>
      <c r="B130" s="131"/>
      <c r="C130" s="132"/>
      <c r="D130" s="133"/>
      <c r="E130" s="134"/>
      <c r="F130" s="134"/>
      <c r="G130" s="19"/>
      <c r="H130" s="20"/>
      <c r="I130" s="19"/>
      <c r="J130" s="148"/>
      <c r="K130" s="148"/>
      <c r="L130" s="250"/>
      <c r="M130" s="152"/>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row>
    <row r="131" spans="1:89" x14ac:dyDescent="0.25">
      <c r="A131" s="130"/>
      <c r="B131" s="131"/>
      <c r="C131" s="132"/>
      <c r="D131" s="133"/>
      <c r="E131" s="134"/>
      <c r="F131" s="134"/>
      <c r="G131" s="19"/>
      <c r="H131" s="20"/>
      <c r="I131" s="19"/>
      <c r="J131" s="148"/>
      <c r="K131" s="148"/>
      <c r="L131" s="250"/>
      <c r="M131" s="152"/>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row>
    <row r="132" spans="1:89" x14ac:dyDescent="0.25">
      <c r="A132" s="130"/>
      <c r="B132" s="131"/>
      <c r="C132" s="132"/>
      <c r="D132" s="133"/>
      <c r="E132" s="134"/>
      <c r="F132" s="134"/>
      <c r="G132" s="19"/>
      <c r="H132" s="20"/>
      <c r="I132" s="19"/>
      <c r="J132" s="148"/>
      <c r="K132" s="148"/>
      <c r="L132" s="250"/>
      <c r="M132" s="152"/>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row>
    <row r="133" spans="1:89" x14ac:dyDescent="0.25">
      <c r="A133" s="130"/>
      <c r="B133" s="131"/>
      <c r="C133" s="132"/>
      <c r="D133" s="133"/>
      <c r="E133" s="134"/>
      <c r="F133" s="134"/>
      <c r="G133" s="19"/>
      <c r="H133" s="20"/>
      <c r="I133" s="19"/>
      <c r="J133" s="148"/>
      <c r="K133" s="148"/>
      <c r="L133" s="250"/>
      <c r="M133" s="152"/>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row>
    <row r="134" spans="1:89" x14ac:dyDescent="0.25">
      <c r="A134" s="130"/>
      <c r="B134" s="131"/>
      <c r="C134" s="132"/>
      <c r="D134" s="133"/>
      <c r="E134" s="134"/>
      <c r="F134" s="134"/>
      <c r="G134" s="19"/>
      <c r="H134" s="20"/>
      <c r="I134" s="19"/>
      <c r="J134" s="148"/>
      <c r="K134" s="148"/>
      <c r="L134" s="250"/>
      <c r="M134" s="152"/>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row>
    <row r="135" spans="1:89" x14ac:dyDescent="0.25">
      <c r="A135" s="130"/>
      <c r="B135" s="131"/>
      <c r="C135" s="132"/>
      <c r="D135" s="133"/>
      <c r="E135" s="134"/>
      <c r="F135" s="134"/>
      <c r="G135" s="19"/>
      <c r="H135" s="20"/>
      <c r="I135" s="19"/>
      <c r="J135" s="148"/>
      <c r="K135" s="148"/>
      <c r="L135" s="250"/>
      <c r="M135" s="152"/>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row>
    <row r="136" spans="1:89" x14ac:dyDescent="0.25">
      <c r="A136" s="130"/>
      <c r="B136" s="131"/>
      <c r="C136" s="132"/>
      <c r="D136" s="133"/>
      <c r="E136" s="134"/>
      <c r="F136" s="134"/>
      <c r="G136" s="19"/>
      <c r="H136" s="20"/>
      <c r="I136" s="19"/>
      <c r="J136" s="148"/>
      <c r="K136" s="148"/>
      <c r="L136" s="250"/>
      <c r="M136" s="152"/>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row>
    <row r="137" spans="1:89" x14ac:dyDescent="0.25">
      <c r="A137" s="130"/>
      <c r="B137" s="131"/>
      <c r="C137" s="132"/>
      <c r="D137" s="133"/>
      <c r="E137" s="134"/>
      <c r="F137" s="134"/>
      <c r="G137" s="19"/>
      <c r="H137" s="20"/>
      <c r="I137" s="19"/>
      <c r="J137" s="148"/>
      <c r="K137" s="148"/>
      <c r="L137" s="250"/>
      <c r="M137" s="152"/>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row>
    <row r="138" spans="1:89" x14ac:dyDescent="0.25">
      <c r="A138" s="130"/>
      <c r="B138" s="131"/>
      <c r="C138" s="132"/>
      <c r="D138" s="133"/>
      <c r="E138" s="134"/>
      <c r="F138" s="134"/>
      <c r="G138" s="19"/>
      <c r="H138" s="20"/>
      <c r="I138" s="19"/>
      <c r="J138" s="148"/>
      <c r="K138" s="148"/>
      <c r="L138" s="250"/>
      <c r="M138" s="152"/>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row>
    <row r="139" spans="1:89" x14ac:dyDescent="0.25">
      <c r="A139" s="130"/>
      <c r="B139" s="131"/>
      <c r="C139" s="132"/>
      <c r="D139" s="133"/>
      <c r="E139" s="134"/>
      <c r="F139" s="134"/>
      <c r="G139" s="19"/>
      <c r="H139" s="20"/>
      <c r="I139" s="19"/>
      <c r="J139" s="148"/>
      <c r="K139" s="148"/>
      <c r="L139" s="250"/>
      <c r="M139" s="152"/>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row>
    <row r="140" spans="1:89" x14ac:dyDescent="0.25">
      <c r="A140" s="130"/>
      <c r="B140" s="131"/>
      <c r="C140" s="132"/>
      <c r="D140" s="133"/>
      <c r="E140" s="134"/>
      <c r="F140" s="134"/>
      <c r="G140" s="19"/>
      <c r="H140" s="20"/>
      <c r="I140" s="19"/>
      <c r="J140" s="148"/>
      <c r="K140" s="148"/>
      <c r="L140" s="250"/>
      <c r="M140" s="152"/>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row>
    <row r="141" spans="1:89" x14ac:dyDescent="0.25">
      <c r="A141" s="130"/>
      <c r="B141" s="131"/>
      <c r="C141" s="132"/>
      <c r="D141" s="133"/>
      <c r="E141" s="134"/>
      <c r="F141" s="134"/>
      <c r="G141" s="19"/>
      <c r="H141" s="20"/>
      <c r="I141" s="19"/>
      <c r="J141" s="148"/>
      <c r="K141" s="148"/>
      <c r="L141" s="250"/>
      <c r="M141" s="152"/>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row>
    <row r="142" spans="1:89" x14ac:dyDescent="0.25">
      <c r="A142" s="130"/>
      <c r="B142" s="131"/>
      <c r="C142" s="132"/>
      <c r="D142" s="133"/>
      <c r="E142" s="134"/>
      <c r="F142" s="134"/>
      <c r="G142" s="19"/>
      <c r="H142" s="20"/>
      <c r="I142" s="19"/>
      <c r="J142" s="148"/>
      <c r="K142" s="148"/>
      <c r="L142" s="250"/>
      <c r="M142" s="152"/>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row>
    <row r="143" spans="1:89" x14ac:dyDescent="0.25">
      <c r="A143" s="130"/>
      <c r="B143" s="131"/>
      <c r="C143" s="132"/>
      <c r="D143" s="133"/>
      <c r="E143" s="134"/>
      <c r="F143" s="134"/>
      <c r="G143" s="19"/>
      <c r="H143" s="20"/>
      <c r="I143" s="19"/>
      <c r="J143" s="148"/>
      <c r="K143" s="148"/>
      <c r="L143" s="250"/>
      <c r="M143" s="152"/>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row>
    <row r="144" spans="1:89" x14ac:dyDescent="0.25">
      <c r="A144" s="130"/>
      <c r="B144" s="131"/>
      <c r="C144" s="132"/>
      <c r="D144" s="133"/>
      <c r="E144" s="134"/>
      <c r="F144" s="134"/>
      <c r="G144" s="19"/>
      <c r="H144" s="20"/>
      <c r="I144" s="19"/>
      <c r="J144" s="148"/>
      <c r="K144" s="148"/>
      <c r="L144" s="250"/>
      <c r="M144" s="152"/>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row>
    <row r="145" spans="1:89" x14ac:dyDescent="0.25">
      <c r="A145" s="130"/>
      <c r="B145" s="131"/>
      <c r="C145" s="132"/>
      <c r="D145" s="133"/>
      <c r="E145" s="134"/>
      <c r="F145" s="134"/>
      <c r="G145" s="19"/>
      <c r="H145" s="20"/>
      <c r="I145" s="19"/>
      <c r="J145" s="148"/>
      <c r="K145" s="148"/>
      <c r="L145" s="250"/>
      <c r="M145" s="152"/>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row>
    <row r="146" spans="1:89" x14ac:dyDescent="0.25">
      <c r="A146" s="130"/>
      <c r="B146" s="131"/>
      <c r="C146" s="132"/>
      <c r="D146" s="133"/>
      <c r="E146" s="134"/>
      <c r="F146" s="134"/>
      <c r="G146" s="19"/>
      <c r="H146" s="20"/>
      <c r="I146" s="19"/>
      <c r="J146" s="148"/>
      <c r="K146" s="148"/>
      <c r="L146" s="250"/>
      <c r="M146" s="152"/>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row>
    <row r="147" spans="1:89" x14ac:dyDescent="0.25">
      <c r="A147" s="130"/>
      <c r="B147" s="131"/>
      <c r="C147" s="132"/>
      <c r="D147" s="133"/>
      <c r="E147" s="134"/>
      <c r="F147" s="134"/>
      <c r="G147" s="19"/>
      <c r="H147" s="20"/>
      <c r="I147" s="19"/>
      <c r="J147" s="148"/>
      <c r="K147" s="148"/>
      <c r="L147" s="250"/>
      <c r="M147" s="152"/>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row>
    <row r="148" spans="1:89" x14ac:dyDescent="0.25">
      <c r="A148" s="130"/>
      <c r="B148" s="131"/>
      <c r="C148" s="132"/>
      <c r="D148" s="133"/>
      <c r="E148" s="134"/>
      <c r="F148" s="134"/>
      <c r="G148" s="19"/>
      <c r="H148" s="20"/>
      <c r="I148" s="19"/>
      <c r="J148" s="148"/>
      <c r="K148" s="148"/>
      <c r="L148" s="250"/>
      <c r="M148" s="152"/>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row>
    <row r="149" spans="1:89" x14ac:dyDescent="0.25">
      <c r="A149" s="130"/>
      <c r="B149" s="131"/>
      <c r="C149" s="132"/>
      <c r="D149" s="133"/>
      <c r="E149" s="134"/>
      <c r="F149" s="134"/>
      <c r="G149" s="19"/>
      <c r="H149" s="20"/>
      <c r="I149" s="19"/>
      <c r="J149" s="148"/>
      <c r="K149" s="148"/>
      <c r="L149" s="250"/>
      <c r="M149" s="152"/>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row>
    <row r="150" spans="1:89" x14ac:dyDescent="0.25">
      <c r="A150" s="130"/>
      <c r="B150" s="131"/>
      <c r="C150" s="132"/>
      <c r="D150" s="133"/>
      <c r="E150" s="134"/>
      <c r="F150" s="134"/>
      <c r="G150" s="19"/>
      <c r="H150" s="20"/>
      <c r="I150" s="19"/>
      <c r="J150" s="148"/>
      <c r="K150" s="148"/>
      <c r="L150" s="250"/>
      <c r="M150" s="152"/>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row>
    <row r="151" spans="1:89" x14ac:dyDescent="0.25">
      <c r="A151" s="130"/>
      <c r="B151" s="131"/>
      <c r="C151" s="132"/>
      <c r="D151" s="133"/>
      <c r="E151" s="134"/>
      <c r="F151" s="134"/>
      <c r="G151" s="19"/>
      <c r="H151" s="20"/>
      <c r="I151" s="19"/>
      <c r="J151" s="148"/>
      <c r="K151" s="148"/>
      <c r="L151" s="250"/>
      <c r="M151" s="152"/>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row>
    <row r="152" spans="1:89" x14ac:dyDescent="0.25">
      <c r="A152" s="130"/>
      <c r="B152" s="131"/>
      <c r="C152" s="132"/>
      <c r="D152" s="133"/>
      <c r="E152" s="134"/>
      <c r="F152" s="134"/>
      <c r="G152" s="19"/>
      <c r="H152" s="20"/>
      <c r="I152" s="19"/>
      <c r="J152" s="148"/>
      <c r="K152" s="148"/>
      <c r="L152" s="250"/>
      <c r="M152" s="152"/>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row>
    <row r="153" spans="1:89" x14ac:dyDescent="0.25">
      <c r="A153" s="130"/>
      <c r="B153" s="131"/>
      <c r="C153" s="132"/>
      <c r="D153" s="133"/>
      <c r="E153" s="134"/>
      <c r="F153" s="134"/>
      <c r="G153" s="19"/>
      <c r="H153" s="20"/>
      <c r="I153" s="19"/>
      <c r="J153" s="148"/>
      <c r="K153" s="148"/>
      <c r="L153" s="250"/>
      <c r="M153" s="152"/>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row>
    <row r="154" spans="1:89" x14ac:dyDescent="0.25">
      <c r="A154" s="130"/>
      <c r="B154" s="131"/>
      <c r="C154" s="132"/>
      <c r="D154" s="133"/>
      <c r="E154" s="134"/>
      <c r="F154" s="134"/>
      <c r="G154" s="19"/>
      <c r="H154" s="20"/>
      <c r="I154" s="19"/>
      <c r="J154" s="148"/>
      <c r="K154" s="148"/>
      <c r="L154" s="250"/>
      <c r="M154" s="152"/>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row>
    <row r="155" spans="1:89" x14ac:dyDescent="0.25">
      <c r="A155" s="130"/>
      <c r="B155" s="131"/>
      <c r="C155" s="132"/>
      <c r="D155" s="133"/>
      <c r="E155" s="134"/>
      <c r="F155" s="134"/>
      <c r="G155" s="19"/>
      <c r="H155" s="20"/>
      <c r="I155" s="19"/>
      <c r="J155" s="148"/>
      <c r="K155" s="148"/>
      <c r="L155" s="250"/>
      <c r="M155" s="152"/>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row>
    <row r="156" spans="1:89" x14ac:dyDescent="0.25">
      <c r="A156" s="130"/>
      <c r="B156" s="131"/>
      <c r="C156" s="132"/>
      <c r="D156" s="133"/>
      <c r="E156" s="134"/>
      <c r="F156" s="134"/>
      <c r="G156" s="19"/>
      <c r="H156" s="20"/>
      <c r="I156" s="19"/>
      <c r="J156" s="148"/>
      <c r="K156" s="148"/>
      <c r="L156" s="250"/>
      <c r="M156" s="152"/>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row>
    <row r="157" spans="1:89" x14ac:dyDescent="0.25">
      <c r="A157" s="130"/>
      <c r="B157" s="131"/>
      <c r="C157" s="132"/>
      <c r="D157" s="133"/>
      <c r="E157" s="134"/>
      <c r="F157" s="134"/>
      <c r="G157" s="19"/>
      <c r="H157" s="20"/>
      <c r="I157" s="19"/>
      <c r="J157" s="148"/>
      <c r="K157" s="148"/>
      <c r="L157" s="250"/>
      <c r="M157" s="152"/>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row>
    <row r="158" spans="1:89" x14ac:dyDescent="0.25">
      <c r="A158" s="130"/>
      <c r="B158" s="131"/>
      <c r="C158" s="132"/>
      <c r="D158" s="133"/>
      <c r="E158" s="134"/>
      <c r="F158" s="134"/>
      <c r="G158" s="19"/>
      <c r="H158" s="20"/>
      <c r="I158" s="19"/>
      <c r="J158" s="148"/>
      <c r="K158" s="148"/>
      <c r="L158" s="250"/>
      <c r="M158" s="152"/>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row>
    <row r="159" spans="1:89" x14ac:dyDescent="0.25">
      <c r="A159" s="130"/>
      <c r="B159" s="131"/>
      <c r="C159" s="132"/>
      <c r="D159" s="133"/>
      <c r="E159" s="134"/>
      <c r="F159" s="134"/>
      <c r="G159" s="19"/>
      <c r="H159" s="20"/>
      <c r="I159" s="19"/>
      <c r="J159" s="148"/>
      <c r="K159" s="148"/>
      <c r="L159" s="250"/>
      <c r="M159" s="152"/>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row>
    <row r="160" spans="1:89" x14ac:dyDescent="0.25">
      <c r="A160" s="130"/>
      <c r="B160" s="131"/>
      <c r="C160" s="132"/>
      <c r="D160" s="133"/>
      <c r="E160" s="134"/>
      <c r="F160" s="134"/>
      <c r="G160" s="19"/>
      <c r="H160" s="20"/>
      <c r="I160" s="19"/>
      <c r="J160" s="148"/>
      <c r="K160" s="148"/>
      <c r="L160" s="250"/>
      <c r="M160" s="152"/>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row>
    <row r="161" spans="1:89" x14ac:dyDescent="0.25">
      <c r="A161" s="130"/>
      <c r="B161" s="131"/>
      <c r="C161" s="132"/>
      <c r="D161" s="133"/>
      <c r="E161" s="134"/>
      <c r="F161" s="134"/>
      <c r="G161" s="19"/>
      <c r="H161" s="20"/>
      <c r="I161" s="19"/>
      <c r="J161" s="148"/>
      <c r="K161" s="148"/>
      <c r="L161" s="250"/>
      <c r="M161" s="152"/>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row>
    <row r="162" spans="1:89" x14ac:dyDescent="0.25">
      <c r="A162" s="130"/>
      <c r="B162" s="131"/>
      <c r="C162" s="132"/>
      <c r="D162" s="133"/>
      <c r="E162" s="134"/>
      <c r="F162" s="134"/>
      <c r="G162" s="19"/>
      <c r="H162" s="20"/>
      <c r="I162" s="19"/>
      <c r="J162" s="148"/>
      <c r="K162" s="148"/>
      <c r="L162" s="250"/>
      <c r="M162" s="152"/>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row>
    <row r="163" spans="1:89" x14ac:dyDescent="0.25">
      <c r="A163" s="130"/>
      <c r="B163" s="131"/>
      <c r="C163" s="132"/>
      <c r="D163" s="133"/>
      <c r="E163" s="134"/>
      <c r="F163" s="134"/>
      <c r="G163" s="19"/>
      <c r="H163" s="20"/>
      <c r="I163" s="19"/>
      <c r="J163" s="148"/>
      <c r="K163" s="148"/>
      <c r="L163" s="250"/>
      <c r="M163" s="152"/>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row>
    <row r="164" spans="1:89" x14ac:dyDescent="0.25">
      <c r="A164" s="130"/>
      <c r="B164" s="131"/>
      <c r="C164" s="132"/>
      <c r="D164" s="133"/>
      <c r="E164" s="134"/>
      <c r="F164" s="134"/>
      <c r="G164" s="19"/>
      <c r="H164" s="20"/>
      <c r="I164" s="19"/>
      <c r="J164" s="148"/>
      <c r="K164" s="148"/>
      <c r="L164" s="250"/>
      <c r="M164" s="152"/>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row>
    <row r="165" spans="1:89" x14ac:dyDescent="0.25">
      <c r="A165" s="130"/>
      <c r="B165" s="131"/>
      <c r="C165" s="132"/>
      <c r="D165" s="133"/>
      <c r="E165" s="134"/>
      <c r="F165" s="134"/>
      <c r="G165" s="19"/>
      <c r="H165" s="20"/>
      <c r="I165" s="19"/>
      <c r="J165" s="148"/>
      <c r="K165" s="148"/>
      <c r="L165" s="250"/>
      <c r="M165" s="152"/>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row>
    <row r="166" spans="1:89" x14ac:dyDescent="0.25">
      <c r="A166" s="130"/>
      <c r="B166" s="131"/>
      <c r="C166" s="132"/>
      <c r="D166" s="133"/>
      <c r="E166" s="134"/>
      <c r="F166" s="134"/>
      <c r="G166" s="19"/>
      <c r="H166" s="20"/>
      <c r="I166" s="19"/>
      <c r="J166" s="148"/>
      <c r="K166" s="148"/>
      <c r="L166" s="250"/>
      <c r="M166" s="152"/>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row>
    <row r="167" spans="1:89" x14ac:dyDescent="0.25">
      <c r="A167" s="130"/>
      <c r="B167" s="131"/>
      <c r="C167" s="132"/>
      <c r="D167" s="133"/>
      <c r="E167" s="134"/>
      <c r="F167" s="134"/>
      <c r="G167" s="19"/>
      <c r="H167" s="20"/>
      <c r="I167" s="19"/>
      <c r="J167" s="148"/>
      <c r="K167" s="148"/>
      <c r="L167" s="250"/>
      <c r="M167" s="152"/>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row>
    <row r="168" spans="1:89" x14ac:dyDescent="0.25">
      <c r="A168" s="130"/>
      <c r="B168" s="131"/>
      <c r="C168" s="132"/>
      <c r="D168" s="133"/>
      <c r="E168" s="134"/>
      <c r="F168" s="134"/>
      <c r="G168" s="19"/>
      <c r="H168" s="20"/>
      <c r="I168" s="19"/>
      <c r="J168" s="148"/>
      <c r="K168" s="148"/>
      <c r="L168" s="250"/>
      <c r="M168" s="152"/>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row>
    <row r="169" spans="1:89" x14ac:dyDescent="0.25">
      <c r="A169" s="130"/>
      <c r="B169" s="131"/>
      <c r="C169" s="132"/>
      <c r="D169" s="133"/>
      <c r="E169" s="134"/>
      <c r="F169" s="134"/>
      <c r="G169" s="19"/>
      <c r="H169" s="20"/>
      <c r="I169" s="19"/>
      <c r="J169" s="148"/>
      <c r="K169" s="148"/>
      <c r="L169" s="250"/>
      <c r="M169" s="152"/>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row>
    <row r="170" spans="1:89" x14ac:dyDescent="0.25">
      <c r="A170" s="130"/>
      <c r="B170" s="131"/>
      <c r="C170" s="132"/>
      <c r="D170" s="133"/>
      <c r="E170" s="134"/>
      <c r="F170" s="134"/>
      <c r="G170" s="19"/>
      <c r="H170" s="20"/>
      <c r="I170" s="19"/>
      <c r="J170" s="148"/>
      <c r="K170" s="148"/>
      <c r="L170" s="250"/>
      <c r="M170" s="152"/>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row>
    <row r="171" spans="1:89" x14ac:dyDescent="0.25">
      <c r="A171" s="130"/>
      <c r="B171" s="131"/>
      <c r="C171" s="132"/>
      <c r="D171" s="133"/>
      <c r="E171" s="134"/>
      <c r="F171" s="134"/>
      <c r="G171" s="19"/>
      <c r="H171" s="20"/>
      <c r="I171" s="19"/>
      <c r="J171" s="148"/>
      <c r="K171" s="148"/>
      <c r="L171" s="250"/>
      <c r="M171" s="152"/>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row>
    <row r="172" spans="1:89" x14ac:dyDescent="0.25">
      <c r="A172" s="130"/>
      <c r="B172" s="131"/>
      <c r="C172" s="132"/>
      <c r="D172" s="133"/>
      <c r="E172" s="134"/>
      <c r="F172" s="134"/>
      <c r="G172" s="19"/>
      <c r="H172" s="20"/>
      <c r="I172" s="19"/>
      <c r="J172" s="148"/>
      <c r="K172" s="148"/>
      <c r="L172" s="250"/>
      <c r="M172" s="152"/>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row>
    <row r="173" spans="1:89" x14ac:dyDescent="0.25">
      <c r="A173" s="130"/>
      <c r="B173" s="131"/>
      <c r="C173" s="132"/>
      <c r="D173" s="133"/>
      <c r="E173" s="134"/>
      <c r="F173" s="134"/>
      <c r="G173" s="19"/>
      <c r="H173" s="20"/>
      <c r="I173" s="19"/>
      <c r="J173" s="148"/>
      <c r="K173" s="148"/>
      <c r="L173" s="250"/>
      <c r="M173" s="152"/>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row>
    <row r="174" spans="1:89" x14ac:dyDescent="0.25">
      <c r="A174" s="130"/>
      <c r="B174" s="131"/>
      <c r="C174" s="132"/>
      <c r="D174" s="133"/>
      <c r="E174" s="134"/>
      <c r="F174" s="134"/>
      <c r="G174" s="19"/>
      <c r="H174" s="20"/>
      <c r="I174" s="19"/>
      <c r="J174" s="148"/>
      <c r="K174" s="148"/>
      <c r="L174" s="250"/>
      <c r="M174" s="152"/>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row>
    <row r="175" spans="1:89" x14ac:dyDescent="0.25">
      <c r="A175" s="130"/>
      <c r="B175" s="131"/>
      <c r="C175" s="132"/>
      <c r="D175" s="133"/>
      <c r="E175" s="134"/>
      <c r="F175" s="134"/>
      <c r="G175" s="19"/>
      <c r="H175" s="20"/>
      <c r="I175" s="19"/>
      <c r="J175" s="148"/>
      <c r="K175" s="148"/>
      <c r="L175" s="250"/>
      <c r="M175" s="152"/>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row>
    <row r="176" spans="1:89" x14ac:dyDescent="0.25">
      <c r="A176" s="130"/>
      <c r="B176" s="131"/>
      <c r="C176" s="132"/>
      <c r="D176" s="133"/>
      <c r="E176" s="134"/>
      <c r="F176" s="134"/>
      <c r="G176" s="19"/>
      <c r="H176" s="20"/>
      <c r="I176" s="19"/>
      <c r="J176" s="148"/>
      <c r="K176" s="148"/>
      <c r="L176" s="250"/>
      <c r="M176" s="152"/>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row>
    <row r="177" spans="1:89" x14ac:dyDescent="0.25">
      <c r="A177" s="130"/>
      <c r="B177" s="131"/>
      <c r="C177" s="132"/>
      <c r="D177" s="133"/>
      <c r="E177" s="134"/>
      <c r="F177" s="134"/>
      <c r="G177" s="19"/>
      <c r="H177" s="20"/>
      <c r="I177" s="19"/>
      <c r="J177" s="148"/>
      <c r="K177" s="148"/>
      <c r="L177" s="250"/>
      <c r="M177" s="152"/>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row>
    <row r="178" spans="1:89" x14ac:dyDescent="0.25">
      <c r="A178" s="130"/>
      <c r="B178" s="131"/>
      <c r="C178" s="132"/>
      <c r="D178" s="133"/>
      <c r="E178" s="134"/>
      <c r="F178" s="134"/>
      <c r="G178" s="19"/>
      <c r="H178" s="20"/>
      <c r="I178" s="19"/>
      <c r="J178" s="148"/>
      <c r="K178" s="148"/>
      <c r="L178" s="250"/>
      <c r="M178" s="152"/>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row>
    <row r="179" spans="1:89" x14ac:dyDescent="0.25">
      <c r="A179" s="130"/>
      <c r="B179" s="131"/>
      <c r="C179" s="132"/>
      <c r="D179" s="133"/>
      <c r="E179" s="134"/>
      <c r="F179" s="134"/>
      <c r="G179" s="19"/>
      <c r="H179" s="20"/>
      <c r="I179" s="19"/>
      <c r="J179" s="148"/>
      <c r="K179" s="148"/>
      <c r="L179" s="250"/>
      <c r="M179" s="152"/>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row>
    <row r="180" spans="1:89" x14ac:dyDescent="0.25">
      <c r="A180" s="130"/>
      <c r="B180" s="131"/>
      <c r="C180" s="132"/>
      <c r="D180" s="133"/>
      <c r="E180" s="134"/>
      <c r="F180" s="134"/>
      <c r="G180" s="19"/>
      <c r="H180" s="20"/>
      <c r="I180" s="19"/>
      <c r="J180" s="148"/>
      <c r="K180" s="148"/>
      <c r="L180" s="250"/>
      <c r="M180" s="152"/>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row>
    <row r="181" spans="1:89" x14ac:dyDescent="0.25">
      <c r="A181" s="130"/>
      <c r="B181" s="131"/>
      <c r="C181" s="132"/>
      <c r="D181" s="133"/>
      <c r="E181" s="134"/>
      <c r="F181" s="134"/>
      <c r="G181" s="19"/>
      <c r="H181" s="20"/>
      <c r="I181" s="19"/>
      <c r="J181" s="148"/>
      <c r="K181" s="148"/>
      <c r="L181" s="250"/>
      <c r="M181" s="152"/>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row>
    <row r="182" spans="1:89" x14ac:dyDescent="0.25">
      <c r="A182" s="130"/>
      <c r="B182" s="131"/>
      <c r="C182" s="132"/>
      <c r="D182" s="133"/>
      <c r="E182" s="134"/>
      <c r="F182" s="134"/>
      <c r="G182" s="19"/>
      <c r="H182" s="20"/>
      <c r="I182" s="19"/>
      <c r="J182" s="148"/>
      <c r="K182" s="148"/>
      <c r="L182" s="250"/>
      <c r="M182" s="152"/>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row>
    <row r="183" spans="1:89" x14ac:dyDescent="0.25">
      <c r="A183" s="130"/>
      <c r="B183" s="131"/>
      <c r="C183" s="132"/>
      <c r="D183" s="133"/>
      <c r="E183" s="134"/>
      <c r="F183" s="134"/>
      <c r="G183" s="19"/>
      <c r="H183" s="20"/>
      <c r="I183" s="19"/>
      <c r="J183" s="148"/>
      <c r="K183" s="148"/>
      <c r="L183" s="250"/>
      <c r="M183" s="152"/>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row>
    <row r="184" spans="1:89" x14ac:dyDescent="0.25">
      <c r="A184" s="130"/>
      <c r="B184" s="131"/>
      <c r="C184" s="132"/>
      <c r="D184" s="133"/>
      <c r="E184" s="134"/>
      <c r="F184" s="134"/>
      <c r="G184" s="19"/>
      <c r="H184" s="20"/>
      <c r="I184" s="19"/>
      <c r="J184" s="148"/>
      <c r="K184" s="148"/>
      <c r="L184" s="250"/>
      <c r="M184" s="152"/>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row>
    <row r="185" spans="1:89" x14ac:dyDescent="0.25">
      <c r="A185" s="130"/>
      <c r="B185" s="131"/>
      <c r="C185" s="132"/>
      <c r="D185" s="133"/>
      <c r="E185" s="134"/>
      <c r="F185" s="134"/>
      <c r="G185" s="19"/>
      <c r="H185" s="20"/>
      <c r="I185" s="19"/>
      <c r="J185" s="148"/>
      <c r="K185" s="148"/>
      <c r="L185" s="250"/>
      <c r="M185" s="152"/>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row>
    <row r="186" spans="1:89" x14ac:dyDescent="0.25">
      <c r="A186" s="130"/>
      <c r="B186" s="131"/>
      <c r="C186" s="132"/>
      <c r="D186" s="133"/>
      <c r="E186" s="134"/>
      <c r="F186" s="134"/>
      <c r="G186" s="19"/>
      <c r="H186" s="20"/>
      <c r="I186" s="19"/>
      <c r="J186" s="148"/>
      <c r="K186" s="148"/>
      <c r="L186" s="250"/>
      <c r="M186" s="152"/>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row>
    <row r="187" spans="1:89" x14ac:dyDescent="0.25">
      <c r="A187" s="130"/>
      <c r="B187" s="131"/>
      <c r="C187" s="132"/>
      <c r="D187" s="133"/>
      <c r="E187" s="134"/>
      <c r="F187" s="134"/>
      <c r="G187" s="19"/>
      <c r="H187" s="20"/>
      <c r="I187" s="19"/>
      <c r="J187" s="148"/>
      <c r="K187" s="148"/>
      <c r="L187" s="250"/>
      <c r="M187" s="152"/>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row>
    <row r="188" spans="1:89" x14ac:dyDescent="0.25">
      <c r="A188" s="130"/>
      <c r="B188" s="131"/>
      <c r="C188" s="132"/>
      <c r="D188" s="133"/>
      <c r="E188" s="134"/>
      <c r="F188" s="134"/>
      <c r="G188" s="19"/>
      <c r="H188" s="20"/>
      <c r="I188" s="19"/>
      <c r="J188" s="148"/>
      <c r="K188" s="148"/>
      <c r="L188" s="250"/>
      <c r="M188" s="152"/>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row>
    <row r="189" spans="1:89" x14ac:dyDescent="0.25">
      <c r="A189" s="130"/>
      <c r="B189" s="131"/>
      <c r="C189" s="132"/>
      <c r="D189" s="133"/>
      <c r="E189" s="134"/>
      <c r="F189" s="134"/>
      <c r="G189" s="19"/>
      <c r="H189" s="20"/>
      <c r="I189" s="19"/>
      <c r="J189" s="148"/>
      <c r="K189" s="148"/>
      <c r="L189" s="250"/>
      <c r="M189" s="152"/>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row>
    <row r="190" spans="1:89" x14ac:dyDescent="0.25">
      <c r="A190" s="130"/>
      <c r="B190" s="131"/>
      <c r="C190" s="132"/>
      <c r="D190" s="133"/>
      <c r="E190" s="134"/>
      <c r="F190" s="134"/>
      <c r="G190" s="19"/>
      <c r="H190" s="20"/>
      <c r="I190" s="19"/>
      <c r="J190" s="148"/>
      <c r="K190" s="148"/>
      <c r="L190" s="250"/>
      <c r="M190" s="152"/>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row>
    <row r="191" spans="1:89" x14ac:dyDescent="0.25">
      <c r="A191" s="130"/>
      <c r="B191" s="131"/>
      <c r="C191" s="132"/>
      <c r="D191" s="133"/>
      <c r="E191" s="134"/>
      <c r="F191" s="134"/>
      <c r="G191" s="19"/>
      <c r="H191" s="20"/>
      <c r="I191" s="19"/>
      <c r="J191" s="148"/>
      <c r="K191" s="148"/>
      <c r="L191" s="250"/>
      <c r="M191" s="152"/>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row>
    <row r="192" spans="1:89" x14ac:dyDescent="0.25">
      <c r="A192" s="130"/>
      <c r="B192" s="131"/>
      <c r="C192" s="132"/>
      <c r="D192" s="133"/>
      <c r="E192" s="134"/>
      <c r="F192" s="134"/>
      <c r="G192" s="19"/>
      <c r="H192" s="20"/>
      <c r="I192" s="19"/>
      <c r="J192" s="148"/>
      <c r="K192" s="148"/>
      <c r="L192" s="250"/>
      <c r="M192" s="152"/>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row>
    <row r="193" spans="1:89" x14ac:dyDescent="0.25">
      <c r="A193" s="130"/>
      <c r="B193" s="131"/>
      <c r="C193" s="132"/>
      <c r="D193" s="133"/>
      <c r="E193" s="134"/>
      <c r="F193" s="134"/>
      <c r="G193" s="19"/>
      <c r="H193" s="20"/>
      <c r="I193" s="19"/>
      <c r="J193" s="148"/>
      <c r="K193" s="148"/>
      <c r="L193" s="250"/>
      <c r="M193" s="152"/>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row>
    <row r="194" spans="1:89" x14ac:dyDescent="0.25">
      <c r="A194" s="130"/>
      <c r="B194" s="131"/>
      <c r="C194" s="132"/>
      <c r="D194" s="133"/>
      <c r="E194" s="134"/>
      <c r="F194" s="134"/>
      <c r="G194" s="19"/>
      <c r="H194" s="20"/>
      <c r="I194" s="19"/>
      <c r="J194" s="148"/>
      <c r="K194" s="148"/>
      <c r="L194" s="250"/>
      <c r="M194" s="152"/>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row>
    <row r="195" spans="1:89" x14ac:dyDescent="0.25">
      <c r="A195" s="130"/>
      <c r="B195" s="131"/>
      <c r="C195" s="132"/>
      <c r="D195" s="133"/>
      <c r="E195" s="134"/>
      <c r="F195" s="134"/>
      <c r="G195" s="19"/>
      <c r="H195" s="20"/>
      <c r="I195" s="19"/>
      <c r="J195" s="148"/>
      <c r="K195" s="148"/>
      <c r="L195" s="250"/>
      <c r="M195" s="152"/>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row>
    <row r="196" spans="1:89" x14ac:dyDescent="0.25">
      <c r="A196" s="130"/>
      <c r="B196" s="131"/>
      <c r="C196" s="132"/>
      <c r="D196" s="133"/>
      <c r="E196" s="134"/>
      <c r="F196" s="134"/>
      <c r="G196" s="19"/>
      <c r="H196" s="20"/>
      <c r="I196" s="19"/>
      <c r="J196" s="148"/>
      <c r="K196" s="148"/>
      <c r="L196" s="250"/>
      <c r="M196" s="152"/>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row>
    <row r="197" spans="1:89" x14ac:dyDescent="0.25">
      <c r="A197" s="130"/>
      <c r="B197" s="131"/>
      <c r="C197" s="132"/>
      <c r="D197" s="133"/>
      <c r="E197" s="134"/>
      <c r="F197" s="134"/>
      <c r="G197" s="19"/>
      <c r="H197" s="20"/>
      <c r="I197" s="19"/>
      <c r="J197" s="148"/>
      <c r="K197" s="148"/>
      <c r="L197" s="250"/>
      <c r="M197" s="152"/>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row>
    <row r="198" spans="1:89" x14ac:dyDescent="0.25">
      <c r="A198" s="130"/>
      <c r="B198" s="131"/>
      <c r="C198" s="132"/>
      <c r="D198" s="133"/>
      <c r="E198" s="134"/>
      <c r="F198" s="134"/>
      <c r="G198" s="19"/>
      <c r="H198" s="20"/>
      <c r="I198" s="19"/>
      <c r="J198" s="148"/>
      <c r="K198" s="148"/>
      <c r="L198" s="250"/>
      <c r="M198" s="152"/>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row>
    <row r="199" spans="1:89" x14ac:dyDescent="0.25">
      <c r="A199" s="130"/>
      <c r="B199" s="131"/>
      <c r="C199" s="132"/>
      <c r="D199" s="133"/>
      <c r="E199" s="134"/>
      <c r="F199" s="134"/>
      <c r="G199" s="19"/>
      <c r="H199" s="20"/>
      <c r="I199" s="19"/>
      <c r="J199" s="148"/>
      <c r="K199" s="148"/>
      <c r="L199" s="250"/>
      <c r="M199" s="152"/>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c r="CH199" s="148"/>
      <c r="CI199" s="148"/>
      <c r="CJ199" s="148"/>
      <c r="CK199" s="148"/>
    </row>
    <row r="200" spans="1:89" x14ac:dyDescent="0.25">
      <c r="A200" s="130"/>
      <c r="B200" s="131"/>
      <c r="C200" s="132"/>
      <c r="D200" s="133"/>
      <c r="E200" s="134"/>
      <c r="F200" s="134"/>
      <c r="G200" s="19"/>
      <c r="H200" s="20"/>
      <c r="I200" s="19"/>
      <c r="J200" s="148"/>
      <c r="K200" s="148"/>
      <c r="L200" s="250"/>
      <c r="M200" s="152"/>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c r="CK200" s="148"/>
    </row>
    <row r="201" spans="1:89" x14ac:dyDescent="0.25">
      <c r="A201" s="130"/>
      <c r="B201" s="131"/>
      <c r="C201" s="132"/>
      <c r="D201" s="133"/>
      <c r="E201" s="134"/>
      <c r="F201" s="134"/>
      <c r="G201" s="19"/>
      <c r="H201" s="20"/>
      <c r="I201" s="19"/>
      <c r="J201" s="148"/>
      <c r="K201" s="148"/>
      <c r="L201" s="250"/>
      <c r="M201" s="152"/>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c r="CK201" s="148"/>
    </row>
    <row r="202" spans="1:89" x14ac:dyDescent="0.25">
      <c r="A202" s="130"/>
      <c r="B202" s="131"/>
      <c r="C202" s="132"/>
      <c r="D202" s="133"/>
      <c r="E202" s="134"/>
      <c r="F202" s="134"/>
      <c r="G202" s="19"/>
      <c r="H202" s="20"/>
      <c r="I202" s="19"/>
      <c r="J202" s="148"/>
      <c r="K202" s="148"/>
      <c r="L202" s="250"/>
      <c r="M202" s="152"/>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c r="CK202" s="148"/>
    </row>
    <row r="203" spans="1:89" x14ac:dyDescent="0.25">
      <c r="A203" s="130"/>
      <c r="B203" s="131"/>
      <c r="C203" s="132"/>
      <c r="D203" s="133"/>
      <c r="E203" s="134"/>
      <c r="F203" s="134"/>
      <c r="G203" s="19"/>
      <c r="H203" s="20"/>
      <c r="I203" s="19"/>
      <c r="J203" s="148"/>
      <c r="K203" s="148"/>
      <c r="L203" s="250"/>
      <c r="M203" s="152"/>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c r="CH203" s="148"/>
      <c r="CI203" s="148"/>
      <c r="CJ203" s="148"/>
      <c r="CK203" s="148"/>
    </row>
    <row r="204" spans="1:89" x14ac:dyDescent="0.25">
      <c r="A204" s="130"/>
      <c r="B204" s="131"/>
      <c r="C204" s="132"/>
      <c r="D204" s="133"/>
      <c r="E204" s="134"/>
      <c r="F204" s="134"/>
      <c r="G204" s="19"/>
      <c r="H204" s="20"/>
      <c r="I204" s="19"/>
      <c r="J204" s="148"/>
      <c r="K204" s="148"/>
      <c r="L204" s="250"/>
      <c r="M204" s="152"/>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row>
    <row r="205" spans="1:89" x14ac:dyDescent="0.25">
      <c r="A205" s="130"/>
      <c r="B205" s="131"/>
      <c r="C205" s="132"/>
      <c r="D205" s="133"/>
      <c r="E205" s="134"/>
      <c r="F205" s="134"/>
      <c r="G205" s="19"/>
      <c r="H205" s="20"/>
      <c r="I205" s="19"/>
      <c r="J205" s="148"/>
      <c r="K205" s="148"/>
      <c r="L205" s="250"/>
      <c r="M205" s="152"/>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row>
    <row r="206" spans="1:89" x14ac:dyDescent="0.25">
      <c r="A206" s="130"/>
      <c r="B206" s="131"/>
      <c r="C206" s="132"/>
      <c r="D206" s="133"/>
      <c r="E206" s="134"/>
      <c r="F206" s="134"/>
      <c r="G206" s="19"/>
      <c r="H206" s="20"/>
      <c r="I206" s="19"/>
      <c r="J206" s="148"/>
      <c r="K206" s="148"/>
      <c r="L206" s="250"/>
      <c r="M206" s="152"/>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row>
    <row r="207" spans="1:89" x14ac:dyDescent="0.25">
      <c r="A207" s="130"/>
      <c r="B207" s="131"/>
      <c r="C207" s="132"/>
      <c r="D207" s="133"/>
      <c r="E207" s="134"/>
      <c r="F207" s="134"/>
      <c r="G207" s="19"/>
      <c r="H207" s="20"/>
      <c r="I207" s="19"/>
      <c r="J207" s="148"/>
      <c r="K207" s="148"/>
      <c r="L207" s="250"/>
      <c r="M207" s="152"/>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row>
    <row r="208" spans="1:89" x14ac:dyDescent="0.25">
      <c r="A208" s="130"/>
      <c r="B208" s="131"/>
      <c r="C208" s="132"/>
      <c r="D208" s="133"/>
      <c r="E208" s="134"/>
      <c r="F208" s="134"/>
      <c r="G208" s="19"/>
      <c r="H208" s="20"/>
      <c r="I208" s="19"/>
      <c r="J208" s="148"/>
      <c r="K208" s="148"/>
      <c r="L208" s="250"/>
      <c r="M208" s="152"/>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row>
    <row r="209" spans="1:89" x14ac:dyDescent="0.25">
      <c r="A209" s="130"/>
      <c r="B209" s="131"/>
      <c r="C209" s="132"/>
      <c r="D209" s="133"/>
      <c r="E209" s="134"/>
      <c r="F209" s="134"/>
      <c r="G209" s="19"/>
      <c r="H209" s="20"/>
      <c r="I209" s="19"/>
      <c r="J209" s="148"/>
      <c r="K209" s="148"/>
      <c r="L209" s="250"/>
      <c r="M209" s="152"/>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row>
    <row r="210" spans="1:89" x14ac:dyDescent="0.25">
      <c r="A210" s="130"/>
      <c r="B210" s="131"/>
      <c r="C210" s="132"/>
      <c r="D210" s="133"/>
      <c r="E210" s="134"/>
      <c r="F210" s="134"/>
      <c r="G210" s="19"/>
      <c r="H210" s="20"/>
      <c r="I210" s="19"/>
      <c r="J210" s="148"/>
      <c r="K210" s="148"/>
      <c r="L210" s="250"/>
      <c r="M210" s="152"/>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row>
    <row r="211" spans="1:89" x14ac:dyDescent="0.25">
      <c r="A211" s="130"/>
      <c r="B211" s="131"/>
      <c r="C211" s="132"/>
      <c r="D211" s="133"/>
      <c r="E211" s="134"/>
      <c r="F211" s="134"/>
      <c r="G211" s="19"/>
      <c r="H211" s="20"/>
      <c r="I211" s="19"/>
      <c r="J211" s="148"/>
      <c r="K211" s="148"/>
      <c r="L211" s="250"/>
      <c r="M211" s="152"/>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row>
    <row r="212" spans="1:89" x14ac:dyDescent="0.25">
      <c r="A212" s="130"/>
      <c r="B212" s="131"/>
      <c r="C212" s="132"/>
      <c r="D212" s="133"/>
      <c r="E212" s="134"/>
      <c r="F212" s="134"/>
      <c r="G212" s="19"/>
      <c r="H212" s="20"/>
      <c r="I212" s="19"/>
      <c r="J212" s="148"/>
      <c r="K212" s="148"/>
      <c r="L212" s="250"/>
      <c r="M212" s="152"/>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row>
    <row r="213" spans="1:89" x14ac:dyDescent="0.25">
      <c r="A213" s="130"/>
      <c r="B213" s="131"/>
      <c r="C213" s="132"/>
      <c r="D213" s="133"/>
      <c r="E213" s="134"/>
      <c r="F213" s="134"/>
      <c r="G213" s="19"/>
      <c r="H213" s="20"/>
      <c r="I213" s="19"/>
      <c r="J213" s="148"/>
      <c r="K213" s="148"/>
      <c r="L213" s="250"/>
      <c r="M213" s="152"/>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row>
    <row r="214" spans="1:89" x14ac:dyDescent="0.25">
      <c r="A214" s="130"/>
      <c r="B214" s="131"/>
      <c r="C214" s="132"/>
      <c r="D214" s="133"/>
      <c r="E214" s="134"/>
      <c r="F214" s="134"/>
      <c r="G214" s="19"/>
      <c r="H214" s="20"/>
      <c r="I214" s="19"/>
      <c r="J214" s="148"/>
      <c r="K214" s="148"/>
      <c r="L214" s="250"/>
      <c r="M214" s="152"/>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row>
    <row r="215" spans="1:89" x14ac:dyDescent="0.25">
      <c r="A215" s="130"/>
      <c r="B215" s="131"/>
      <c r="C215" s="132"/>
      <c r="D215" s="133"/>
      <c r="E215" s="134"/>
      <c r="F215" s="134"/>
      <c r="G215" s="19"/>
      <c r="H215" s="20"/>
      <c r="I215" s="19"/>
      <c r="J215" s="148"/>
      <c r="K215" s="148"/>
      <c r="L215" s="250"/>
      <c r="M215" s="152"/>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row>
    <row r="216" spans="1:89" x14ac:dyDescent="0.25">
      <c r="A216" s="130"/>
      <c r="B216" s="131"/>
      <c r="C216" s="132"/>
      <c r="D216" s="133"/>
      <c r="E216" s="134"/>
      <c r="F216" s="134"/>
      <c r="G216" s="19"/>
      <c r="H216" s="20"/>
      <c r="I216" s="19"/>
      <c r="J216" s="148"/>
      <c r="K216" s="148"/>
      <c r="L216" s="250"/>
      <c r="M216" s="152"/>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row>
    <row r="217" spans="1:89" x14ac:dyDescent="0.25">
      <c r="A217" s="130"/>
      <c r="B217" s="131"/>
      <c r="C217" s="132"/>
      <c r="D217" s="133"/>
      <c r="E217" s="134"/>
      <c r="F217" s="134"/>
      <c r="G217" s="19"/>
      <c r="H217" s="20"/>
      <c r="I217" s="19"/>
      <c r="J217" s="148"/>
      <c r="K217" s="148"/>
      <c r="L217" s="250"/>
      <c r="M217" s="152"/>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row>
    <row r="218" spans="1:89" x14ac:dyDescent="0.25">
      <c r="A218" s="130"/>
      <c r="B218" s="131"/>
      <c r="C218" s="132"/>
      <c r="D218" s="133"/>
      <c r="E218" s="134"/>
      <c r="F218" s="134"/>
      <c r="G218" s="19"/>
      <c r="H218" s="20"/>
      <c r="I218" s="19"/>
      <c r="J218" s="148"/>
      <c r="K218" s="148"/>
      <c r="L218" s="250"/>
      <c r="M218" s="152"/>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row>
    <row r="219" spans="1:89" x14ac:dyDescent="0.25">
      <c r="A219" s="130"/>
      <c r="B219" s="131"/>
      <c r="C219" s="132"/>
      <c r="D219" s="133"/>
      <c r="E219" s="134"/>
      <c r="F219" s="134"/>
      <c r="G219" s="19"/>
      <c r="H219" s="20"/>
      <c r="I219" s="19"/>
      <c r="J219" s="148"/>
      <c r="K219" s="148"/>
      <c r="L219" s="250"/>
      <c r="M219" s="152"/>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row>
    <row r="220" spans="1:89" x14ac:dyDescent="0.25">
      <c r="A220" s="130"/>
      <c r="B220" s="131"/>
      <c r="C220" s="132"/>
      <c r="D220" s="133"/>
      <c r="E220" s="134"/>
      <c r="F220" s="134"/>
      <c r="G220" s="19"/>
      <c r="H220" s="20"/>
      <c r="I220" s="19"/>
      <c r="J220" s="148"/>
      <c r="K220" s="148"/>
      <c r="L220" s="250"/>
      <c r="M220" s="152"/>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row>
    <row r="221" spans="1:89" x14ac:dyDescent="0.25">
      <c r="A221" s="130"/>
      <c r="B221" s="131"/>
      <c r="C221" s="132"/>
      <c r="D221" s="133"/>
      <c r="E221" s="134"/>
      <c r="F221" s="134"/>
      <c r="G221" s="19"/>
      <c r="H221" s="20"/>
      <c r="I221" s="19"/>
      <c r="J221" s="148"/>
      <c r="K221" s="148"/>
      <c r="L221" s="250"/>
      <c r="M221" s="152"/>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row>
    <row r="222" spans="1:89" x14ac:dyDescent="0.25">
      <c r="A222" s="130"/>
      <c r="B222" s="131"/>
      <c r="C222" s="132"/>
      <c r="D222" s="133"/>
      <c r="E222" s="134"/>
      <c r="F222" s="134"/>
      <c r="G222" s="19"/>
      <c r="H222" s="20"/>
      <c r="I222" s="19"/>
      <c r="J222" s="148"/>
      <c r="K222" s="148"/>
      <c r="L222" s="250"/>
      <c r="M222" s="152"/>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row>
    <row r="223" spans="1:89" x14ac:dyDescent="0.25">
      <c r="A223" s="130"/>
      <c r="B223" s="131"/>
      <c r="C223" s="132"/>
      <c r="D223" s="133"/>
      <c r="E223" s="134"/>
      <c r="F223" s="134"/>
      <c r="G223" s="19"/>
      <c r="H223" s="20"/>
      <c r="I223" s="19"/>
      <c r="J223" s="148"/>
      <c r="K223" s="148"/>
      <c r="L223" s="250"/>
      <c r="M223" s="152"/>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row>
    <row r="224" spans="1:89" x14ac:dyDescent="0.25">
      <c r="A224" s="130"/>
      <c r="B224" s="131"/>
      <c r="C224" s="132"/>
      <c r="D224" s="133"/>
      <c r="E224" s="134"/>
      <c r="F224" s="134"/>
      <c r="G224" s="19"/>
      <c r="H224" s="20"/>
      <c r="I224" s="19"/>
      <c r="J224" s="148"/>
      <c r="K224" s="148"/>
      <c r="L224" s="250"/>
      <c r="M224" s="152"/>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row>
    <row r="225" spans="1:89" x14ac:dyDescent="0.25">
      <c r="A225" s="130"/>
      <c r="B225" s="131"/>
      <c r="C225" s="132"/>
      <c r="D225" s="133"/>
      <c r="E225" s="134"/>
      <c r="F225" s="134"/>
      <c r="G225" s="19"/>
      <c r="H225" s="20"/>
      <c r="I225" s="19"/>
      <c r="J225" s="148"/>
      <c r="K225" s="148"/>
      <c r="L225" s="250"/>
      <c r="M225" s="152"/>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row>
    <row r="226" spans="1:89" x14ac:dyDescent="0.25">
      <c r="A226" s="130"/>
      <c r="B226" s="131"/>
      <c r="C226" s="132"/>
      <c r="D226" s="133"/>
      <c r="E226" s="134"/>
      <c r="F226" s="134"/>
      <c r="G226" s="19"/>
      <c r="H226" s="20"/>
      <c r="I226" s="19"/>
      <c r="J226" s="148"/>
      <c r="K226" s="148"/>
      <c r="L226" s="250"/>
      <c r="M226" s="152"/>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row>
    <row r="227" spans="1:89" x14ac:dyDescent="0.25">
      <c r="A227" s="130"/>
      <c r="B227" s="131"/>
      <c r="C227" s="132"/>
      <c r="D227" s="133"/>
      <c r="E227" s="134"/>
      <c r="F227" s="134"/>
      <c r="G227" s="19"/>
      <c r="H227" s="20"/>
      <c r="I227" s="19"/>
      <c r="J227" s="148"/>
      <c r="K227" s="148"/>
      <c r="L227" s="250"/>
      <c r="M227" s="152"/>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row>
    <row r="228" spans="1:89" x14ac:dyDescent="0.25">
      <c r="A228" s="130"/>
      <c r="B228" s="131"/>
      <c r="C228" s="132"/>
      <c r="D228" s="133"/>
      <c r="E228" s="134"/>
      <c r="F228" s="134"/>
      <c r="G228" s="19"/>
      <c r="H228" s="20"/>
      <c r="I228" s="19"/>
      <c r="J228" s="148"/>
      <c r="K228" s="148"/>
      <c r="L228" s="250"/>
      <c r="M228" s="152"/>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row>
    <row r="229" spans="1:89" x14ac:dyDescent="0.25">
      <c r="A229" s="130"/>
      <c r="B229" s="131"/>
      <c r="C229" s="132"/>
      <c r="D229" s="133"/>
      <c r="E229" s="134"/>
      <c r="F229" s="134"/>
      <c r="G229" s="19"/>
      <c r="H229" s="20"/>
      <c r="I229" s="19"/>
      <c r="J229" s="148"/>
      <c r="K229" s="148"/>
      <c r="L229" s="250"/>
      <c r="M229" s="152"/>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row>
    <row r="230" spans="1:89" x14ac:dyDescent="0.25">
      <c r="A230" s="130"/>
      <c r="B230" s="131"/>
      <c r="C230" s="132"/>
      <c r="D230" s="133"/>
      <c r="E230" s="134"/>
      <c r="F230" s="134"/>
      <c r="G230" s="19"/>
      <c r="H230" s="20"/>
      <c r="I230" s="19"/>
      <c r="J230" s="148"/>
      <c r="K230" s="148"/>
      <c r="L230" s="250"/>
      <c r="M230" s="152"/>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row>
    <row r="231" spans="1:89" x14ac:dyDescent="0.25">
      <c r="A231" s="130"/>
      <c r="B231" s="131"/>
      <c r="C231" s="132"/>
      <c r="D231" s="133"/>
      <c r="E231" s="134"/>
      <c r="F231" s="134"/>
      <c r="G231" s="19"/>
      <c r="H231" s="20"/>
      <c r="I231" s="19"/>
      <c r="J231" s="148"/>
      <c r="K231" s="148"/>
      <c r="L231" s="250"/>
      <c r="M231" s="152"/>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row>
    <row r="232" spans="1:89" x14ac:dyDescent="0.25">
      <c r="A232" s="130"/>
      <c r="B232" s="131"/>
      <c r="C232" s="132"/>
      <c r="D232" s="133"/>
      <c r="E232" s="134"/>
      <c r="F232" s="134"/>
      <c r="G232" s="19"/>
      <c r="H232" s="20"/>
      <c r="I232" s="19"/>
      <c r="J232" s="148"/>
      <c r="K232" s="148"/>
      <c r="L232" s="250"/>
      <c r="M232" s="152"/>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row>
    <row r="233" spans="1:89" x14ac:dyDescent="0.25">
      <c r="A233" s="130"/>
      <c r="B233" s="131"/>
      <c r="C233" s="132"/>
      <c r="D233" s="133"/>
      <c r="E233" s="134"/>
      <c r="F233" s="134"/>
      <c r="G233" s="19"/>
      <c r="H233" s="20"/>
      <c r="I233" s="19"/>
      <c r="J233" s="148"/>
      <c r="K233" s="148"/>
      <c r="L233" s="250"/>
      <c r="M233" s="152"/>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row>
    <row r="234" spans="1:89" x14ac:dyDescent="0.25">
      <c r="A234" s="130"/>
      <c r="B234" s="131"/>
      <c r="C234" s="132"/>
      <c r="D234" s="133"/>
      <c r="E234" s="134"/>
      <c r="F234" s="134"/>
      <c r="G234" s="19"/>
      <c r="H234" s="20"/>
      <c r="I234" s="19"/>
      <c r="J234" s="148"/>
      <c r="K234" s="148"/>
      <c r="L234" s="250"/>
      <c r="M234" s="152"/>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row>
    <row r="235" spans="1:89" x14ac:dyDescent="0.25">
      <c r="A235" s="130"/>
      <c r="B235" s="131"/>
      <c r="C235" s="132"/>
      <c r="D235" s="133"/>
      <c r="E235" s="134"/>
      <c r="F235" s="134"/>
      <c r="G235" s="19"/>
      <c r="H235" s="20"/>
      <c r="I235" s="19"/>
      <c r="J235" s="148"/>
      <c r="K235" s="148"/>
      <c r="L235" s="250"/>
      <c r="M235" s="152"/>
      <c r="N235" s="148"/>
      <c r="O235" s="148"/>
    </row>
    <row r="236" spans="1:89" x14ac:dyDescent="0.25">
      <c r="A236" s="130"/>
      <c r="B236" s="131"/>
      <c r="C236" s="132"/>
      <c r="D236" s="133"/>
      <c r="E236" s="134"/>
      <c r="F236" s="134"/>
      <c r="G236" s="19"/>
      <c r="H236" s="20"/>
      <c r="I236" s="19"/>
      <c r="J236" s="148"/>
      <c r="K236" s="148"/>
      <c r="L236" s="250"/>
      <c r="M236" s="152"/>
      <c r="N236" s="148"/>
      <c r="O236" s="148"/>
    </row>
    <row r="237" spans="1:89" x14ac:dyDescent="0.25">
      <c r="A237" s="130"/>
      <c r="B237" s="131"/>
      <c r="C237" s="132"/>
      <c r="D237" s="133"/>
      <c r="E237" s="134"/>
      <c r="F237" s="134"/>
      <c r="G237" s="19"/>
      <c r="H237" s="20"/>
      <c r="I237" s="19"/>
      <c r="J237" s="148"/>
      <c r="K237" s="148"/>
      <c r="L237" s="250"/>
      <c r="M237" s="152"/>
      <c r="N237" s="148"/>
      <c r="O237" s="148"/>
    </row>
    <row r="238" spans="1:89" x14ac:dyDescent="0.25">
      <c r="A238" s="130"/>
      <c r="B238" s="131"/>
      <c r="C238" s="132"/>
      <c r="D238" s="133"/>
      <c r="E238" s="134"/>
      <c r="F238" s="134"/>
      <c r="G238" s="19"/>
      <c r="H238" s="20"/>
      <c r="I238" s="19"/>
      <c r="J238" s="148"/>
      <c r="K238" s="148"/>
      <c r="L238" s="250"/>
      <c r="M238" s="152"/>
      <c r="N238" s="148"/>
      <c r="O238" s="148"/>
    </row>
    <row r="239" spans="1:89" x14ac:dyDescent="0.25">
      <c r="A239" s="130"/>
      <c r="B239" s="131"/>
      <c r="C239" s="132"/>
      <c r="D239" s="133"/>
      <c r="E239" s="134"/>
      <c r="F239" s="134"/>
      <c r="G239" s="19"/>
      <c r="H239" s="20"/>
      <c r="I239" s="19"/>
      <c r="J239" s="148"/>
      <c r="K239" s="148"/>
      <c r="L239" s="250"/>
      <c r="M239" s="152"/>
      <c r="N239" s="148"/>
      <c r="O239" s="148"/>
    </row>
    <row r="240" spans="1:89" x14ac:dyDescent="0.25">
      <c r="A240" s="130"/>
      <c r="B240" s="131"/>
      <c r="C240" s="132"/>
      <c r="D240" s="133"/>
      <c r="E240" s="134"/>
      <c r="F240" s="134"/>
      <c r="G240" s="19"/>
      <c r="H240" s="20"/>
      <c r="I240" s="19"/>
      <c r="J240" s="148"/>
      <c r="K240" s="148"/>
      <c r="L240" s="250"/>
      <c r="M240" s="152"/>
      <c r="N240" s="148"/>
      <c r="O240" s="148"/>
    </row>
    <row r="241" spans="1:15" x14ac:dyDescent="0.25">
      <c r="A241" s="130"/>
      <c r="B241" s="131"/>
      <c r="C241" s="132"/>
      <c r="D241" s="133"/>
      <c r="E241" s="134"/>
      <c r="F241" s="134"/>
      <c r="G241" s="19"/>
      <c r="H241" s="20"/>
      <c r="I241" s="19"/>
      <c r="J241" s="148"/>
      <c r="K241" s="148"/>
      <c r="L241" s="250"/>
      <c r="M241" s="152"/>
      <c r="N241" s="148"/>
      <c r="O241" s="148"/>
    </row>
    <row r="242" spans="1:15" x14ac:dyDescent="0.25">
      <c r="A242" s="130"/>
      <c r="B242" s="131"/>
      <c r="C242" s="132"/>
      <c r="D242" s="133"/>
      <c r="E242" s="134"/>
      <c r="F242" s="134"/>
      <c r="G242" s="19"/>
      <c r="H242" s="20"/>
      <c r="I242" s="19"/>
      <c r="J242" s="148"/>
      <c r="K242" s="148"/>
      <c r="L242" s="250"/>
      <c r="M242" s="152"/>
      <c r="N242" s="148"/>
      <c r="O242" s="148"/>
    </row>
    <row r="243" spans="1:15" x14ac:dyDescent="0.25">
      <c r="A243" s="130"/>
      <c r="B243" s="131"/>
      <c r="C243" s="132"/>
      <c r="D243" s="133"/>
      <c r="E243" s="134"/>
      <c r="F243" s="134"/>
      <c r="G243" s="19"/>
      <c r="H243" s="20"/>
      <c r="I243" s="19"/>
      <c r="J243" s="148"/>
      <c r="K243" s="148"/>
      <c r="L243" s="250"/>
      <c r="M243" s="152"/>
      <c r="N243" s="148"/>
      <c r="O243" s="148"/>
    </row>
    <row r="244" spans="1:15" x14ac:dyDescent="0.25">
      <c r="A244" s="130"/>
      <c r="B244" s="131"/>
      <c r="C244" s="132"/>
      <c r="D244" s="133"/>
      <c r="E244" s="134"/>
      <c r="F244" s="134"/>
      <c r="G244" s="19"/>
      <c r="H244" s="20"/>
      <c r="I244" s="19"/>
      <c r="J244" s="148"/>
      <c r="K244" s="148"/>
      <c r="L244" s="250"/>
      <c r="M244" s="152"/>
      <c r="N244" s="148"/>
      <c r="O244" s="148"/>
    </row>
  </sheetData>
  <sheetProtection selectLockedCells="1" sort="0" autoFilter="0"/>
  <protectedRanges>
    <protectedRange sqref="K51:K52 N53 K40:K48 K31 K90:K107 J61:J62 N50:N51 J82:K82 K61:K65 N82 J80:K80 K68:K77 N80 K33:K36 N86:N91 N93:N100 N103 N105:N106 J15:K19 J68:J70 N68:N77 J72:J77 J90:J104" name="Range1"/>
    <protectedRange sqref="N41:N43 J41:J42 J36 N36" name="Range1_12"/>
    <protectedRange sqref="J31:J35 J40 N31:N35 N54 N40 J54:K54 N44:N48 J44:J52" name="Range1_14"/>
    <protectedRange sqref="J60 J57:K59 N57:N65" name="Range1_16"/>
    <protectedRange sqref="N92" name="Range1_21"/>
    <protectedRange sqref="J5:J6 N5:N6" name="Range1_2_3"/>
    <protectedRange sqref="N12:N14 K20:K23 J12:K14" name="Range1_8_2"/>
    <protectedRange sqref="N15:N19" name="Range1_5"/>
    <protectedRange sqref="J29:J30 N29:N30" name="Range1_23"/>
    <protectedRange sqref="K53 K49:K50 K32" name="Range1_24"/>
    <protectedRange sqref="N49 N52 J53" name="Range1_25"/>
    <protectedRange sqref="J71" name="Range1_4_1"/>
    <protectedRange sqref="J7:K11 N7:N11" name="Range1_22_1"/>
    <protectedRange sqref="K66 K24:K30 N20:N23 J20:J28 N28 J63:J66" name="Range1_27"/>
    <protectedRange sqref="N66" name="Range1_28"/>
    <protectedRange sqref="J105:J107" name="Range1_22_2"/>
    <protectedRange sqref="K5:K6" name="Range1_2_3_1"/>
    <protectedRange sqref="N24:N27" name="Range1_27_1"/>
  </protectedRanges>
  <phoneticPr fontId="11" type="noConversion"/>
  <pageMargins left="0.70866141732283505" right="0.70866141732283505" top="0.74803149606299202" bottom="0.49803149600000002" header="0.31496062992126" footer="0.31496062992126"/>
  <pageSetup paperSize="9" scale="53" fitToHeight="12" orientation="landscape" horizontalDpi="1200" verticalDpi="1200" r:id="rId1"/>
  <headerFooter>
    <oddFooter>&amp;R&amp;P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2626-5EDE-3140-BAE7-EC6238E74E34}">
  <sheetPr published="0">
    <pageSetUpPr fitToPage="1"/>
  </sheetPr>
  <dimension ref="A1:AB45"/>
  <sheetViews>
    <sheetView showGridLines="0" zoomScale="212" zoomScaleNormal="212" workbookViewId="0">
      <selection activeCell="I28" sqref="I28"/>
    </sheetView>
  </sheetViews>
  <sheetFormatPr baseColWidth="10" defaultColWidth="11.19921875" defaultRowHeight="12.75" x14ac:dyDescent="0.25"/>
  <cols>
    <col min="1" max="1" width="6" customWidth="1"/>
    <col min="2" max="2" width="1.19921875" customWidth="1"/>
    <col min="3" max="3" width="33" customWidth="1"/>
    <col min="4" max="4" width="1" customWidth="1"/>
    <col min="5" max="5" width="1.19921875" customWidth="1"/>
    <col min="6" max="6" width="4.3984375" customWidth="1"/>
    <col min="7" max="7" width="1.19921875" customWidth="1"/>
    <col min="8" max="8" width="6" customWidth="1"/>
    <col min="9" max="9" width="4.19921875" customWidth="1"/>
    <col min="10" max="10" width="29.19921875" customWidth="1"/>
    <col min="11" max="11" width="1.19921875" customWidth="1"/>
    <col min="12" max="12" width="6" customWidth="1"/>
    <col min="13" max="13" width="4.19921875" customWidth="1"/>
    <col min="14" max="14" width="29.19921875" customWidth="1"/>
    <col min="15" max="15" width="1.19921875" customWidth="1"/>
    <col min="16" max="16" width="6" customWidth="1"/>
    <col min="17" max="17" width="4.19921875" customWidth="1"/>
    <col min="18" max="18" width="29.19921875" customWidth="1"/>
    <col min="19" max="19" width="1.19921875" customWidth="1"/>
    <col min="20" max="20" width="6" customWidth="1"/>
    <col min="21" max="21" width="4.796875" customWidth="1"/>
    <col min="22" max="22" width="24.19921875" customWidth="1"/>
    <col min="23" max="23" width="1.19921875" customWidth="1"/>
    <col min="24" max="24" width="6" customWidth="1"/>
    <col min="25" max="25" width="4.796875" customWidth="1"/>
    <col min="26" max="27" width="10.796875" customWidth="1"/>
  </cols>
  <sheetData>
    <row r="1" spans="1:27" ht="18" x14ac:dyDescent="0.25">
      <c r="A1" s="32" t="s">
        <v>482</v>
      </c>
      <c r="Q1" t="s">
        <v>483</v>
      </c>
      <c r="R1" s="99">
        <f ca="1">TODAY()</f>
        <v>45678</v>
      </c>
    </row>
    <row r="2" spans="1:27" ht="18" x14ac:dyDescent="0.25">
      <c r="A2" s="32"/>
    </row>
    <row r="3" spans="1:27" ht="15.75" x14ac:dyDescent="0.25">
      <c r="A3" s="31" t="str">
        <f>Justificatifs!A1</f>
        <v>SNBS Bâtiment 2023.1 - Liste des justificatifs</v>
      </c>
      <c r="J3" s="67" t="s">
        <v>484</v>
      </c>
    </row>
    <row r="5" spans="1:27" ht="12.95" customHeight="1" x14ac:dyDescent="0.25">
      <c r="A5" s="267" t="s">
        <v>485</v>
      </c>
      <c r="B5" s="46"/>
      <c r="C5" s="47" t="s">
        <v>486</v>
      </c>
      <c r="D5" s="48"/>
      <c r="E5" s="204"/>
      <c r="F5" s="275">
        <f>AVERAGE(I5,I7,I9,I11:I13,M5,M7,M9,M11:M12,Q5,Q11:Q12)</f>
        <v>3.5714285714285712E-2</v>
      </c>
      <c r="G5" s="205"/>
      <c r="H5" s="194">
        <v>111</v>
      </c>
      <c r="I5" s="96">
        <f>SUM(Justificatifs!L5:L6)</f>
        <v>0</v>
      </c>
      <c r="J5" s="36" t="s">
        <v>487</v>
      </c>
      <c r="K5" s="35"/>
      <c r="L5" s="194">
        <v>112</v>
      </c>
      <c r="M5" s="96">
        <f>SUM(Justificatifs!L7:L11)</f>
        <v>0</v>
      </c>
      <c r="N5" s="36" t="s">
        <v>488</v>
      </c>
      <c r="O5" s="37"/>
      <c r="P5" s="194">
        <v>113</v>
      </c>
      <c r="Q5" s="96">
        <f>SUM(Justificatifs!L12:L14)</f>
        <v>0</v>
      </c>
      <c r="R5" s="36" t="s">
        <v>489</v>
      </c>
      <c r="S5" s="37"/>
      <c r="U5" s="29"/>
      <c r="V5" s="29"/>
      <c r="W5" s="29"/>
      <c r="X5" s="29"/>
      <c r="Y5" s="29"/>
      <c r="Z5" s="70"/>
      <c r="AA5" s="70"/>
    </row>
    <row r="6" spans="1:27" ht="6.95" customHeight="1" x14ac:dyDescent="0.25">
      <c r="A6" s="268"/>
      <c r="B6" s="46"/>
      <c r="C6" s="48"/>
      <c r="D6" s="48"/>
      <c r="E6" s="204"/>
      <c r="F6" s="276"/>
      <c r="G6" s="205"/>
      <c r="H6" s="195"/>
      <c r="I6" s="38"/>
      <c r="J6" s="38"/>
      <c r="K6" s="35"/>
      <c r="L6" s="197"/>
      <c r="M6" s="38"/>
      <c r="N6" s="27"/>
      <c r="O6" s="37"/>
      <c r="P6" s="197"/>
      <c r="Q6" s="38"/>
      <c r="R6" s="27"/>
      <c r="S6" s="37"/>
      <c r="T6" s="200"/>
      <c r="U6" s="28"/>
      <c r="V6" s="26"/>
      <c r="W6" s="26"/>
      <c r="X6" s="26"/>
      <c r="Y6" s="28"/>
      <c r="Z6" s="70"/>
      <c r="AA6" s="70"/>
    </row>
    <row r="7" spans="1:27" x14ac:dyDescent="0.25">
      <c r="A7" s="268"/>
      <c r="B7" s="46"/>
      <c r="C7" s="51" t="s">
        <v>490</v>
      </c>
      <c r="D7" s="48"/>
      <c r="E7" s="204"/>
      <c r="F7" s="276"/>
      <c r="G7" s="205"/>
      <c r="H7" s="194">
        <v>121</v>
      </c>
      <c r="I7" s="96">
        <f>SUM(Justificatifs!L15:L19)</f>
        <v>0</v>
      </c>
      <c r="J7" s="36" t="s">
        <v>491</v>
      </c>
      <c r="K7" s="37"/>
      <c r="L7" s="194">
        <v>122</v>
      </c>
      <c r="M7" s="96">
        <f>SUM(Justificatifs!L20:L23)</f>
        <v>0</v>
      </c>
      <c r="N7" s="36" t="s">
        <v>492</v>
      </c>
      <c r="O7" s="37"/>
      <c r="P7" s="196"/>
      <c r="Q7" s="37"/>
      <c r="R7" s="37"/>
      <c r="S7" s="37"/>
      <c r="T7" s="200"/>
      <c r="U7" s="29"/>
      <c r="V7" s="29"/>
      <c r="X7" s="29"/>
      <c r="Y7" s="29"/>
      <c r="Z7" s="70"/>
      <c r="AA7" s="70"/>
    </row>
    <row r="8" spans="1:27" ht="6.95" customHeight="1" x14ac:dyDescent="0.25">
      <c r="A8" s="268"/>
      <c r="B8" s="46"/>
      <c r="C8" s="50"/>
      <c r="D8" s="48"/>
      <c r="E8" s="204"/>
      <c r="F8" s="276"/>
      <c r="G8" s="201"/>
      <c r="H8" s="196"/>
      <c r="I8" s="37"/>
      <c r="J8" s="37"/>
      <c r="K8" s="35"/>
      <c r="L8" s="196"/>
      <c r="M8" s="37"/>
      <c r="N8" s="37"/>
      <c r="O8" s="37"/>
      <c r="P8" s="196"/>
      <c r="Q8" s="37"/>
      <c r="R8" s="37"/>
      <c r="S8" s="37"/>
      <c r="T8" s="200"/>
      <c r="U8" s="29"/>
      <c r="V8" s="29"/>
      <c r="W8" s="28"/>
      <c r="X8" s="29"/>
      <c r="Y8" s="29"/>
      <c r="Z8" s="70"/>
      <c r="AA8" s="70"/>
    </row>
    <row r="9" spans="1:27" x14ac:dyDescent="0.25">
      <c r="A9" s="268"/>
      <c r="B9" s="46"/>
      <c r="C9" s="51" t="s">
        <v>493</v>
      </c>
      <c r="D9" s="48"/>
      <c r="E9" s="204"/>
      <c r="F9" s="276"/>
      <c r="G9" s="205"/>
      <c r="H9" s="194">
        <v>131</v>
      </c>
      <c r="I9" s="96">
        <f>SUM(Justificatifs!L24:L27)</f>
        <v>0</v>
      </c>
      <c r="J9" s="36" t="s">
        <v>494</v>
      </c>
      <c r="K9" s="35"/>
      <c r="L9" s="194">
        <v>132</v>
      </c>
      <c r="M9" s="96">
        <f>SUM(Justificatifs!L28:L30)</f>
        <v>0</v>
      </c>
      <c r="N9" s="36" t="s">
        <v>495</v>
      </c>
      <c r="O9" s="37"/>
      <c r="P9" s="198"/>
      <c r="S9" s="37"/>
      <c r="T9" s="200"/>
      <c r="U9" s="29"/>
      <c r="V9" s="29"/>
      <c r="W9" s="29"/>
      <c r="X9" s="29"/>
      <c r="Y9" s="29"/>
      <c r="Z9" s="70"/>
      <c r="AA9" s="70"/>
    </row>
    <row r="10" spans="1:27" ht="6.95" customHeight="1" x14ac:dyDescent="0.25">
      <c r="A10" s="268"/>
      <c r="B10" s="46"/>
      <c r="C10" s="50"/>
      <c r="D10" s="48"/>
      <c r="E10" s="204"/>
      <c r="F10" s="276"/>
      <c r="G10" s="201"/>
      <c r="H10" s="196"/>
      <c r="I10" s="37"/>
      <c r="J10" s="37"/>
      <c r="K10" s="35"/>
      <c r="L10" s="196"/>
      <c r="M10" s="37"/>
      <c r="N10" s="37"/>
      <c r="O10" s="37"/>
      <c r="P10" s="196"/>
      <c r="Q10" s="37"/>
      <c r="R10" s="37"/>
      <c r="S10" s="37"/>
      <c r="T10" s="200"/>
      <c r="U10" s="29"/>
      <c r="V10" s="29"/>
      <c r="W10" s="28"/>
      <c r="X10" s="29"/>
      <c r="Y10" s="29"/>
      <c r="Z10" s="70"/>
      <c r="AA10" s="70"/>
    </row>
    <row r="11" spans="1:27" x14ac:dyDescent="0.25">
      <c r="A11" s="268"/>
      <c r="B11" s="46"/>
      <c r="C11" s="51" t="s">
        <v>496</v>
      </c>
      <c r="D11" s="48"/>
      <c r="E11" s="204"/>
      <c r="F11" s="276"/>
      <c r="G11" s="205"/>
      <c r="H11" s="194">
        <v>141</v>
      </c>
      <c r="I11" s="96">
        <f>SUM(Justificatifs!L31:L34)</f>
        <v>0</v>
      </c>
      <c r="J11" s="36" t="s">
        <v>497</v>
      </c>
      <c r="K11" s="35"/>
      <c r="L11" s="194">
        <v>142</v>
      </c>
      <c r="M11" s="96">
        <f>SUM(Justificatifs!L35:L39)</f>
        <v>0</v>
      </c>
      <c r="N11" s="36" t="s">
        <v>498</v>
      </c>
      <c r="O11" s="37"/>
      <c r="P11" s="194">
        <v>143</v>
      </c>
      <c r="Q11" s="96">
        <f>SUM(Justificatifs!L40:L43)</f>
        <v>0</v>
      </c>
      <c r="R11" s="36" t="s">
        <v>499</v>
      </c>
      <c r="S11" s="37"/>
      <c r="T11" s="200"/>
      <c r="U11" s="33"/>
      <c r="V11" s="29"/>
      <c r="W11" s="29"/>
      <c r="X11" s="29"/>
      <c r="Y11" s="29"/>
      <c r="Z11" s="70"/>
      <c r="AA11" s="70"/>
    </row>
    <row r="12" spans="1:27" x14ac:dyDescent="0.25">
      <c r="A12" s="269"/>
      <c r="B12" s="46"/>
      <c r="C12" s="53" t="s">
        <v>500</v>
      </c>
      <c r="D12" s="48"/>
      <c r="E12" s="204"/>
      <c r="F12" s="276"/>
      <c r="G12" s="205"/>
      <c r="H12" s="194">
        <v>144</v>
      </c>
      <c r="I12" s="96">
        <f>SUM(Justificatifs!L44:L45)</f>
        <v>0</v>
      </c>
      <c r="J12" s="36" t="s">
        <v>501</v>
      </c>
      <c r="K12" s="35"/>
      <c r="L12" s="194">
        <v>145</v>
      </c>
      <c r="M12" s="96">
        <f>SUM(Justificatifs!L46:'Justificatifs'!L48)</f>
        <v>0</v>
      </c>
      <c r="N12" s="39" t="s">
        <v>502</v>
      </c>
      <c r="O12" s="37"/>
      <c r="P12" s="194">
        <v>146</v>
      </c>
      <c r="Q12" s="96">
        <f>Justificatifs!L49</f>
        <v>0</v>
      </c>
      <c r="R12" s="36" t="s">
        <v>503</v>
      </c>
      <c r="S12" s="37"/>
      <c r="T12" s="200"/>
      <c r="U12" s="33"/>
      <c r="V12" s="29"/>
      <c r="W12" s="29"/>
      <c r="X12" s="29"/>
      <c r="Y12" s="29"/>
      <c r="Z12" s="70"/>
      <c r="AA12" s="70"/>
    </row>
    <row r="13" spans="1:27" x14ac:dyDescent="0.25">
      <c r="A13" s="270"/>
      <c r="B13" s="46"/>
      <c r="C13" s="52"/>
      <c r="D13" s="48"/>
      <c r="E13" s="204"/>
      <c r="F13" s="277"/>
      <c r="G13" s="205"/>
      <c r="H13" s="194">
        <v>147</v>
      </c>
      <c r="I13" s="96">
        <f>SUM(Justificatifs!L50:L53)</f>
        <v>0.5</v>
      </c>
      <c r="J13" s="36" t="s">
        <v>504</v>
      </c>
      <c r="K13" s="35"/>
      <c r="L13" s="198"/>
      <c r="O13" s="37"/>
      <c r="P13" s="198"/>
      <c r="S13" s="37"/>
      <c r="T13" s="37"/>
      <c r="U13" s="33"/>
      <c r="V13" s="29"/>
      <c r="W13" s="29"/>
      <c r="X13" s="29"/>
      <c r="Y13" s="29"/>
      <c r="Z13" s="70"/>
      <c r="AA13" s="70"/>
    </row>
    <row r="14" spans="1:27" x14ac:dyDescent="0.25">
      <c r="A14" s="54"/>
      <c r="B14" s="46"/>
      <c r="C14" s="55"/>
      <c r="D14" s="48"/>
      <c r="E14" s="35"/>
      <c r="F14" s="201"/>
      <c r="G14" s="201"/>
      <c r="H14" s="196"/>
      <c r="I14" s="37"/>
      <c r="J14" s="37"/>
      <c r="K14" s="35"/>
      <c r="L14" s="196"/>
      <c r="M14" s="37"/>
      <c r="N14" s="37"/>
      <c r="O14" s="37"/>
      <c r="P14" s="195"/>
      <c r="Q14" s="37"/>
      <c r="R14" s="38"/>
      <c r="S14" s="37"/>
      <c r="T14" s="37"/>
      <c r="U14" s="29"/>
      <c r="V14" s="29"/>
      <c r="W14" s="28"/>
      <c r="X14" s="29"/>
      <c r="Y14" s="29"/>
      <c r="Z14" s="70"/>
      <c r="AA14" s="70"/>
    </row>
    <row r="15" spans="1:27" ht="12.95" customHeight="1" x14ac:dyDescent="0.25">
      <c r="A15" s="271" t="s">
        <v>505</v>
      </c>
      <c r="B15" s="46"/>
      <c r="C15" s="56" t="s">
        <v>506</v>
      </c>
      <c r="D15" s="48"/>
      <c r="E15" s="204"/>
      <c r="F15" s="275">
        <f>AVERAGE(I15,I17,I19,M15,M17,Q15,Q17)</f>
        <v>0</v>
      </c>
      <c r="G15" s="205"/>
      <c r="H15" s="194">
        <v>211</v>
      </c>
      <c r="I15" s="96">
        <f>SUM(Justificatifs!L54:L54)</f>
        <v>0</v>
      </c>
      <c r="J15" s="40" t="s">
        <v>507</v>
      </c>
      <c r="K15" s="35"/>
      <c r="L15" s="194">
        <v>212</v>
      </c>
      <c r="M15" s="96">
        <f>SUM(Justificatifs!L55:L56)</f>
        <v>0</v>
      </c>
      <c r="N15" s="40" t="s">
        <v>508</v>
      </c>
      <c r="O15" s="37"/>
      <c r="P15" s="194">
        <v>213</v>
      </c>
      <c r="Q15" s="96">
        <f>SUM(Justificatifs!L57:L60)</f>
        <v>0</v>
      </c>
      <c r="R15" s="40" t="s">
        <v>509</v>
      </c>
      <c r="S15" s="37"/>
      <c r="U15" s="27"/>
      <c r="V15" s="27"/>
      <c r="W15" s="30"/>
      <c r="X15" s="27"/>
      <c r="Y15" s="27"/>
      <c r="Z15" s="70"/>
      <c r="AA15" s="70"/>
    </row>
    <row r="16" spans="1:27" ht="6.95" customHeight="1" x14ac:dyDescent="0.25">
      <c r="A16" s="272"/>
      <c r="B16" s="46"/>
      <c r="C16" s="50"/>
      <c r="D16" s="48"/>
      <c r="E16" s="204"/>
      <c r="F16" s="278"/>
      <c r="G16" s="201"/>
      <c r="H16" s="197"/>
      <c r="I16" s="27"/>
      <c r="J16" s="27"/>
      <c r="K16" s="35"/>
      <c r="L16" s="197"/>
      <c r="M16" s="27"/>
      <c r="N16" s="27"/>
      <c r="O16" s="37"/>
      <c r="P16" s="199"/>
      <c r="Q16" s="27"/>
      <c r="R16" s="27"/>
      <c r="S16" s="37"/>
      <c r="T16" s="27"/>
      <c r="U16" s="27"/>
      <c r="V16" s="27"/>
      <c r="W16" s="26"/>
      <c r="X16" s="27"/>
      <c r="Y16" s="27"/>
      <c r="Z16" s="70"/>
      <c r="AA16" s="70"/>
    </row>
    <row r="17" spans="1:28" x14ac:dyDescent="0.25">
      <c r="A17" s="272"/>
      <c r="B17" s="46"/>
      <c r="C17" s="56" t="s">
        <v>510</v>
      </c>
      <c r="D17" s="48"/>
      <c r="E17" s="204"/>
      <c r="F17" s="278"/>
      <c r="G17" s="205"/>
      <c r="H17" s="194">
        <v>221</v>
      </c>
      <c r="I17" s="96">
        <f>SUM(Justificatifs!L61:L62)</f>
        <v>0</v>
      </c>
      <c r="J17" s="40" t="s">
        <v>511</v>
      </c>
      <c r="K17" s="35"/>
      <c r="L17" s="194">
        <v>222</v>
      </c>
      <c r="M17" s="96">
        <f>SUM(Justificatifs!L63:L65)</f>
        <v>0</v>
      </c>
      <c r="N17" s="40" t="s">
        <v>512</v>
      </c>
      <c r="O17" s="37"/>
      <c r="P17" s="194">
        <v>223</v>
      </c>
      <c r="Q17" s="96">
        <f>SUM(Justificatifs!L66:L66)</f>
        <v>0</v>
      </c>
      <c r="R17" s="40" t="s">
        <v>513</v>
      </c>
      <c r="S17" s="37"/>
      <c r="T17" s="37"/>
      <c r="U17" s="29"/>
      <c r="V17" s="29"/>
      <c r="W17" s="28"/>
      <c r="X17" s="29"/>
      <c r="Y17" s="27"/>
      <c r="Z17" s="70"/>
      <c r="AA17" s="70"/>
    </row>
    <row r="18" spans="1:28" ht="6.95" customHeight="1" x14ac:dyDescent="0.25">
      <c r="A18" s="272"/>
      <c r="B18" s="46"/>
      <c r="C18" s="50"/>
      <c r="D18" s="48"/>
      <c r="E18" s="204"/>
      <c r="F18" s="278"/>
      <c r="G18" s="201"/>
      <c r="H18" s="196"/>
      <c r="I18" s="37"/>
      <c r="J18" s="37"/>
      <c r="K18" s="35"/>
      <c r="L18" s="196"/>
      <c r="M18" s="37"/>
      <c r="N18" s="37"/>
      <c r="O18" s="37"/>
      <c r="P18" s="196"/>
      <c r="Q18" s="37"/>
      <c r="R18" s="37"/>
      <c r="S18" s="37"/>
      <c r="T18" s="37"/>
      <c r="U18" s="29"/>
      <c r="V18" s="26"/>
      <c r="W18" s="28"/>
      <c r="X18" s="29"/>
      <c r="Y18" s="29"/>
      <c r="Z18" s="70"/>
      <c r="AA18" s="70"/>
    </row>
    <row r="19" spans="1:28" x14ac:dyDescent="0.25">
      <c r="A19" s="269"/>
      <c r="B19" s="46"/>
      <c r="C19" s="56" t="s">
        <v>514</v>
      </c>
      <c r="D19" s="48"/>
      <c r="E19" s="204"/>
      <c r="F19" s="279"/>
      <c r="G19" s="205"/>
      <c r="H19" s="194">
        <v>231</v>
      </c>
      <c r="I19" s="96">
        <f>SUM(Justificatifs!L67)</f>
        <v>0</v>
      </c>
      <c r="J19" s="40" t="s">
        <v>515</v>
      </c>
      <c r="K19" s="35"/>
      <c r="L19" s="196"/>
      <c r="M19" s="37"/>
      <c r="N19" s="37"/>
      <c r="O19" s="37"/>
      <c r="P19" s="195"/>
      <c r="Q19" s="37"/>
      <c r="R19" s="38"/>
      <c r="S19" s="37"/>
      <c r="T19" s="37"/>
      <c r="U19" s="29"/>
      <c r="V19" s="29"/>
      <c r="W19" s="28"/>
      <c r="X19" s="29"/>
      <c r="Y19" s="29"/>
      <c r="Z19" s="70"/>
      <c r="AA19" s="70"/>
    </row>
    <row r="20" spans="1:28" x14ac:dyDescent="0.25">
      <c r="A20" s="58"/>
      <c r="B20" s="46"/>
      <c r="C20" s="49"/>
      <c r="D20" s="48"/>
      <c r="E20" s="35"/>
      <c r="F20" s="201"/>
      <c r="G20" s="201"/>
      <c r="H20" s="196"/>
      <c r="I20" s="37"/>
      <c r="J20" s="37"/>
      <c r="K20" s="35"/>
      <c r="L20" s="195"/>
      <c r="M20" s="37"/>
      <c r="N20" s="38"/>
      <c r="O20" s="37"/>
      <c r="P20" s="195"/>
      <c r="Q20" s="37"/>
      <c r="R20" s="38"/>
      <c r="S20" s="37"/>
      <c r="T20" s="37"/>
      <c r="U20" s="29"/>
      <c r="V20" s="29"/>
      <c r="W20" s="28"/>
      <c r="X20" s="28"/>
      <c r="Y20" s="29"/>
      <c r="Z20" s="70"/>
      <c r="AA20" s="70"/>
    </row>
    <row r="21" spans="1:28" ht="12.95" customHeight="1" x14ac:dyDescent="0.25">
      <c r="A21" s="273" t="s">
        <v>516</v>
      </c>
      <c r="B21" s="46"/>
      <c r="C21" s="59" t="s">
        <v>517</v>
      </c>
      <c r="D21" s="48"/>
      <c r="F21" s="275">
        <f>AVERAGE(I21,I23,I25:I26,I25,I28,M21,M23,M25:M26,M26,M28,Q21,Q25:Q26,Q288)</f>
        <v>0</v>
      </c>
      <c r="G21" s="205"/>
      <c r="H21" s="194">
        <v>311</v>
      </c>
      <c r="I21" s="96">
        <f>Justificatifs!L68</f>
        <v>0</v>
      </c>
      <c r="J21" s="41" t="s">
        <v>518</v>
      </c>
      <c r="K21" s="35"/>
      <c r="L21" s="194">
        <v>312</v>
      </c>
      <c r="M21" s="96">
        <f>Justificatifs!L70</f>
        <v>0</v>
      </c>
      <c r="N21" s="41" t="s">
        <v>519</v>
      </c>
      <c r="O21" s="37"/>
      <c r="P21" s="194">
        <v>313</v>
      </c>
      <c r="Q21" s="96">
        <f>Justificatifs!L71</f>
        <v>0</v>
      </c>
      <c r="R21" s="41" t="s">
        <v>520</v>
      </c>
      <c r="S21" s="37"/>
      <c r="U21" s="27"/>
      <c r="V21" s="29"/>
      <c r="W21" s="28"/>
      <c r="X21" s="28"/>
      <c r="Y21" s="27"/>
      <c r="Z21" s="70"/>
      <c r="AA21" s="70"/>
    </row>
    <row r="22" spans="1:28" ht="6.95" customHeight="1" x14ac:dyDescent="0.25">
      <c r="A22" s="274"/>
      <c r="B22" s="46"/>
      <c r="C22" s="48"/>
      <c r="D22" s="48"/>
      <c r="E22" s="202"/>
      <c r="F22" s="278"/>
      <c r="G22" s="205"/>
      <c r="H22" s="195"/>
      <c r="I22" s="38"/>
      <c r="J22" s="38"/>
      <c r="K22" s="35"/>
      <c r="L22" s="195"/>
      <c r="M22" s="38"/>
      <c r="N22" s="38"/>
      <c r="O22" s="37"/>
      <c r="P22" s="195"/>
      <c r="Q22" s="38"/>
      <c r="R22" s="38"/>
      <c r="S22" s="37"/>
      <c r="T22" s="37"/>
      <c r="U22" s="28"/>
      <c r="V22" s="29"/>
      <c r="W22" s="28"/>
      <c r="X22" s="28"/>
      <c r="Y22" s="28"/>
      <c r="Z22" s="70"/>
      <c r="AA22" s="70"/>
    </row>
    <row r="23" spans="1:28" x14ac:dyDescent="0.25">
      <c r="A23" s="274"/>
      <c r="B23" s="46"/>
      <c r="C23" s="59" t="s">
        <v>521</v>
      </c>
      <c r="D23" s="48"/>
      <c r="E23" s="202"/>
      <c r="F23" s="278"/>
      <c r="G23" s="205"/>
      <c r="H23" s="194">
        <v>321</v>
      </c>
      <c r="I23" s="96">
        <f>Justificatifs!L72</f>
        <v>0</v>
      </c>
      <c r="J23" s="41" t="s">
        <v>522</v>
      </c>
      <c r="K23" s="35"/>
      <c r="L23" s="194">
        <v>322</v>
      </c>
      <c r="M23" s="96">
        <f>Justificatifs!L74</f>
        <v>0</v>
      </c>
      <c r="N23" s="41" t="s">
        <v>523</v>
      </c>
      <c r="O23" s="37"/>
      <c r="P23" s="195"/>
      <c r="Q23" s="38"/>
      <c r="R23" s="38"/>
      <c r="S23" s="37"/>
      <c r="T23" s="37"/>
      <c r="U23" s="27"/>
      <c r="V23" s="29"/>
      <c r="W23" s="28"/>
      <c r="X23" s="28"/>
      <c r="Y23" s="27"/>
      <c r="Z23" s="70"/>
      <c r="AA23" s="70"/>
    </row>
    <row r="24" spans="1:28" ht="6.95" customHeight="1" x14ac:dyDescent="0.25">
      <c r="A24" s="274"/>
      <c r="B24" s="46"/>
      <c r="C24" s="60"/>
      <c r="D24" s="48"/>
      <c r="E24" s="202"/>
      <c r="F24" s="278"/>
      <c r="G24" s="205"/>
      <c r="H24" s="195"/>
      <c r="I24" s="38"/>
      <c r="J24" s="38"/>
      <c r="K24" s="35"/>
      <c r="L24" s="195"/>
      <c r="M24" s="38"/>
      <c r="N24" s="38"/>
      <c r="O24" s="37"/>
      <c r="P24" s="195"/>
      <c r="Q24" s="38"/>
      <c r="R24" s="38"/>
      <c r="S24" s="37"/>
      <c r="T24" s="37"/>
      <c r="U24" s="28"/>
      <c r="V24" s="29"/>
      <c r="W24" s="28"/>
      <c r="X24" s="28"/>
      <c r="Y24" s="28"/>
      <c r="Z24" s="70"/>
      <c r="AA24" s="70"/>
    </row>
    <row r="25" spans="1:28" x14ac:dyDescent="0.25">
      <c r="A25" s="274"/>
      <c r="B25" s="46"/>
      <c r="C25" s="61" t="s">
        <v>524</v>
      </c>
      <c r="D25" s="48"/>
      <c r="E25" s="202"/>
      <c r="F25" s="278"/>
      <c r="G25" s="205"/>
      <c r="H25" s="194">
        <v>331</v>
      </c>
      <c r="I25" s="96">
        <f>SUM(Justificatifs!L76:L80)</f>
        <v>0</v>
      </c>
      <c r="J25" s="41" t="s">
        <v>525</v>
      </c>
      <c r="K25" s="35"/>
      <c r="L25" s="194">
        <v>332</v>
      </c>
      <c r="M25" s="96">
        <f>SUM(Justificatifs!L81:L84)</f>
        <v>0</v>
      </c>
      <c r="N25" s="41" t="s">
        <v>526</v>
      </c>
      <c r="O25" s="37"/>
      <c r="P25" s="194">
        <v>333</v>
      </c>
      <c r="Q25" s="96">
        <f>SUM(Justificatifs!L85:L87)</f>
        <v>0</v>
      </c>
      <c r="R25" s="41" t="s">
        <v>527</v>
      </c>
      <c r="S25" s="37"/>
      <c r="T25" s="37"/>
      <c r="U25" s="33"/>
      <c r="V25" s="29"/>
      <c r="W25" s="29"/>
      <c r="X25" s="29"/>
      <c r="Y25" s="29"/>
      <c r="Z25" s="70"/>
      <c r="AA25" s="70"/>
    </row>
    <row r="26" spans="1:28" x14ac:dyDescent="0.25">
      <c r="A26" s="274"/>
      <c r="B26" s="46"/>
      <c r="C26" s="62" t="s">
        <v>528</v>
      </c>
      <c r="D26" s="48"/>
      <c r="E26" s="202"/>
      <c r="F26" s="280"/>
      <c r="G26" s="205"/>
      <c r="H26" s="194">
        <v>334</v>
      </c>
      <c r="I26" s="96">
        <f>SUM(Justificatifs!L88:L89)</f>
        <v>0</v>
      </c>
      <c r="J26" s="42" t="s">
        <v>529</v>
      </c>
      <c r="K26" s="35"/>
      <c r="L26" s="194">
        <v>335</v>
      </c>
      <c r="M26" s="96">
        <f>SUM(Justificatifs!L90:L92)</f>
        <v>0</v>
      </c>
      <c r="N26" s="44" t="s">
        <v>530</v>
      </c>
      <c r="O26" s="37"/>
      <c r="P26" s="194">
        <v>336</v>
      </c>
      <c r="Q26" s="96">
        <f>SUM(Justificatifs!L93:L95)</f>
        <v>0</v>
      </c>
      <c r="R26" s="43" t="s">
        <v>531</v>
      </c>
      <c r="S26" s="37"/>
      <c r="T26" s="37"/>
      <c r="U26" s="29"/>
      <c r="V26" s="29"/>
      <c r="W26" s="29"/>
      <c r="X26" s="29"/>
      <c r="Y26" s="29"/>
      <c r="Z26" s="70"/>
      <c r="AA26" s="70"/>
    </row>
    <row r="27" spans="1:28" ht="6.95" customHeight="1" x14ac:dyDescent="0.25">
      <c r="A27" s="274"/>
      <c r="B27" s="46"/>
      <c r="C27" s="57"/>
      <c r="D27" s="48"/>
      <c r="E27" s="202"/>
      <c r="F27" s="280"/>
      <c r="G27" s="201"/>
      <c r="H27" s="197"/>
      <c r="I27" s="27"/>
      <c r="J27" s="27"/>
      <c r="K27" s="35"/>
      <c r="L27" s="197"/>
      <c r="M27" s="27"/>
      <c r="N27" s="27"/>
      <c r="O27" s="37"/>
      <c r="P27" s="27"/>
      <c r="Q27" s="27"/>
      <c r="R27" s="27"/>
      <c r="S27" s="37"/>
      <c r="T27" s="37"/>
      <c r="U27" s="29"/>
      <c r="V27" s="29"/>
      <c r="W27" s="27"/>
      <c r="X27" s="27"/>
      <c r="Y27" s="27"/>
      <c r="Z27" s="71"/>
      <c r="AA27" s="71"/>
      <c r="AB27" s="27"/>
    </row>
    <row r="28" spans="1:28" x14ac:dyDescent="0.25">
      <c r="A28" s="274"/>
      <c r="B28" s="46"/>
      <c r="C28" s="61" t="s">
        <v>532</v>
      </c>
      <c r="D28" s="48"/>
      <c r="E28" s="203"/>
      <c r="F28" s="281"/>
      <c r="G28" s="205"/>
      <c r="H28" s="194">
        <v>341</v>
      </c>
      <c r="I28" s="96">
        <f>SUM(Justificatifs!L96:L99)</f>
        <v>0</v>
      </c>
      <c r="J28" s="41" t="s">
        <v>533</v>
      </c>
      <c r="K28" s="35"/>
      <c r="L28" s="194">
        <v>342</v>
      </c>
      <c r="M28" s="96">
        <f>SUM(Justificatifs!L100:L104)</f>
        <v>0</v>
      </c>
      <c r="N28" s="41" t="s">
        <v>534</v>
      </c>
      <c r="O28" s="37"/>
      <c r="P28" s="194">
        <v>343</v>
      </c>
      <c r="Q28" s="96">
        <f>SUM(Justificatifs!L105:L107)</f>
        <v>0</v>
      </c>
      <c r="R28" s="41" t="s">
        <v>535</v>
      </c>
      <c r="S28" s="37"/>
      <c r="T28" s="27"/>
      <c r="U28" s="27"/>
      <c r="V28" s="27"/>
      <c r="W28" s="27"/>
      <c r="X28" s="27"/>
      <c r="Y28" s="27"/>
      <c r="Z28" s="70"/>
      <c r="AA28" s="70"/>
    </row>
    <row r="29" spans="1:28" x14ac:dyDescent="0.25">
      <c r="E29" s="35"/>
      <c r="F29" s="201"/>
      <c r="G29" s="201"/>
    </row>
    <row r="30" spans="1:28" hidden="1" x14ac:dyDescent="0.25">
      <c r="E30" s="35"/>
      <c r="F30" s="201"/>
      <c r="G30" s="201"/>
      <c r="H30" s="66"/>
    </row>
    <row r="31" spans="1:28" x14ac:dyDescent="0.25">
      <c r="I31" s="35"/>
      <c r="J31" s="65"/>
    </row>
    <row r="32" spans="1:28" ht="13.5" x14ac:dyDescent="0.25">
      <c r="C32" s="34" t="s">
        <v>536</v>
      </c>
      <c r="D32" s="34"/>
      <c r="E32" s="34"/>
      <c r="F32" s="34"/>
      <c r="G32" s="34"/>
      <c r="H32" s="34"/>
      <c r="J32" s="98">
        <f>AVERAGE(I5:I28,M5:M28,Q5:Q28)</f>
        <v>1.4285714285714285E-2</v>
      </c>
      <c r="K32" s="35"/>
      <c r="M32" s="153" t="s">
        <v>537</v>
      </c>
      <c r="N32" s="45" t="s">
        <v>538</v>
      </c>
    </row>
    <row r="33" spans="3:14" ht="13.5" x14ac:dyDescent="0.25">
      <c r="C33" s="88" t="s">
        <v>539</v>
      </c>
      <c r="D33" s="89"/>
      <c r="E33" s="89"/>
      <c r="F33" s="89"/>
      <c r="G33" s="89"/>
      <c r="H33" s="89"/>
      <c r="J33" s="206" t="str">
        <f>IF(J32&lt;3.95,"keine Zert.",IF(J32&lt;4.95,"SILBER",IF(J32&lt;5.45,"GOLD","PLATIN")))</f>
        <v>keine Zert.</v>
      </c>
      <c r="K33" s="35"/>
      <c r="M33" s="68">
        <v>6</v>
      </c>
      <c r="N33" s="45" t="s">
        <v>540</v>
      </c>
    </row>
    <row r="41" spans="3:14" x14ac:dyDescent="0.25">
      <c r="C41" s="67"/>
    </row>
    <row r="45" spans="3:14" x14ac:dyDescent="0.25">
      <c r="C45" s="64"/>
      <c r="D45" s="64"/>
    </row>
  </sheetData>
  <sheetProtection algorithmName="SHA-512" hashValue="z8OnGVWMQjOGtvDP1MbyQSyEXtbGu9SbxIJUeo+sJN5hTNcEJnAYUv7vxEl5dOGNyTF9belIBbOFina02tjO+w==" saltValue="EUmWFr3NyHRzpkwGLS43pA==" spinCount="100000" sheet="1" selectLockedCells="1"/>
  <mergeCells count="6">
    <mergeCell ref="A5:A13"/>
    <mergeCell ref="A15:A19"/>
    <mergeCell ref="A21:A28"/>
    <mergeCell ref="F5:F13"/>
    <mergeCell ref="F15:F19"/>
    <mergeCell ref="F21:F28"/>
  </mergeCells>
  <conditionalFormatting sqref="I5">
    <cfRule type="colorScale" priority="111">
      <colorScale>
        <cfvo type="num" val="3.9"/>
        <cfvo type="num" val="4"/>
        <cfvo type="num" val="6"/>
        <color rgb="FFFF0000"/>
        <color rgb="FFFFC000"/>
        <color theme="9"/>
      </colorScale>
    </cfRule>
  </conditionalFormatting>
  <conditionalFormatting sqref="I7">
    <cfRule type="colorScale" priority="54">
      <colorScale>
        <cfvo type="num" val="3.9"/>
        <cfvo type="num" val="4"/>
        <cfvo type="num" val="6"/>
        <color rgb="FFFF0000"/>
        <color rgb="FFFFC000"/>
        <color theme="9"/>
      </colorScale>
    </cfRule>
  </conditionalFormatting>
  <conditionalFormatting sqref="I9">
    <cfRule type="colorScale" priority="49">
      <colorScale>
        <cfvo type="num" val="3.9"/>
        <cfvo type="num" val="4"/>
        <cfvo type="num" val="6"/>
        <color rgb="FFFF0000"/>
        <color rgb="FFFFC000"/>
        <color theme="9"/>
      </colorScale>
    </cfRule>
  </conditionalFormatting>
  <conditionalFormatting sqref="I11">
    <cfRule type="colorScale" priority="46">
      <colorScale>
        <cfvo type="num" val="3.9"/>
        <cfvo type="num" val="4"/>
        <cfvo type="num" val="6"/>
        <color rgb="FFFF0000"/>
        <color rgb="FFFFC000"/>
        <color theme="9"/>
      </colorScale>
    </cfRule>
  </conditionalFormatting>
  <conditionalFormatting sqref="I12">
    <cfRule type="colorScale" priority="45">
      <colorScale>
        <cfvo type="num" val="3.9"/>
        <cfvo type="num" val="4"/>
        <cfvo type="num" val="6"/>
        <color rgb="FFFF0000"/>
        <color rgb="FFFFC000"/>
        <color theme="9"/>
      </colorScale>
    </cfRule>
  </conditionalFormatting>
  <conditionalFormatting sqref="I13">
    <cfRule type="colorScale" priority="44">
      <colorScale>
        <cfvo type="num" val="3.9"/>
        <cfvo type="num" val="4"/>
        <cfvo type="num" val="6"/>
        <color rgb="FFFF0000"/>
        <color rgb="FFFFC000"/>
        <color theme="9"/>
      </colorScale>
    </cfRule>
  </conditionalFormatting>
  <conditionalFormatting sqref="I15">
    <cfRule type="colorScale" priority="41">
      <colorScale>
        <cfvo type="num" val="3.9"/>
        <cfvo type="num" val="4"/>
        <cfvo type="num" val="6"/>
        <color rgb="FFFF0000"/>
        <color rgb="FFFFC000"/>
        <color theme="9"/>
      </colorScale>
    </cfRule>
  </conditionalFormatting>
  <conditionalFormatting sqref="I17">
    <cfRule type="colorScale" priority="37">
      <colorScale>
        <cfvo type="num" val="3.9"/>
        <cfvo type="num" val="4"/>
        <cfvo type="num" val="6"/>
        <color rgb="FFFF0000"/>
        <color rgb="FFFFC000"/>
        <color theme="9"/>
      </colorScale>
    </cfRule>
  </conditionalFormatting>
  <conditionalFormatting sqref="I19">
    <cfRule type="colorScale" priority="31">
      <colorScale>
        <cfvo type="num" val="3.9"/>
        <cfvo type="num" val="4"/>
        <cfvo type="num" val="6"/>
        <color rgb="FFFF0000"/>
        <color rgb="FFFFC000"/>
        <color theme="9"/>
      </colorScale>
    </cfRule>
  </conditionalFormatting>
  <conditionalFormatting sqref="I21">
    <cfRule type="colorScale" priority="29">
      <colorScale>
        <cfvo type="num" val="3.9"/>
        <cfvo type="num" val="4"/>
        <cfvo type="num" val="6"/>
        <color rgb="FFFF0000"/>
        <color rgb="FFFFC000"/>
        <color theme="9"/>
      </colorScale>
    </cfRule>
  </conditionalFormatting>
  <conditionalFormatting sqref="I23">
    <cfRule type="colorScale" priority="30">
      <colorScale>
        <cfvo type="num" val="3.9"/>
        <cfvo type="num" val="4"/>
        <cfvo type="num" val="6"/>
        <color rgb="FFFF0000"/>
        <color rgb="FFFFC000"/>
        <color theme="9"/>
      </colorScale>
    </cfRule>
  </conditionalFormatting>
  <conditionalFormatting sqref="I25">
    <cfRule type="colorScale" priority="28">
      <colorScale>
        <cfvo type="num" val="3.9"/>
        <cfvo type="num" val="4"/>
        <cfvo type="num" val="6"/>
        <color rgb="FFFF0000"/>
        <color rgb="FFFFC000"/>
        <color theme="9"/>
      </colorScale>
    </cfRule>
  </conditionalFormatting>
  <conditionalFormatting sqref="I26">
    <cfRule type="colorScale" priority="21">
      <colorScale>
        <cfvo type="num" val="3.9"/>
        <cfvo type="num" val="4"/>
        <cfvo type="num" val="6"/>
        <color rgb="FFFF0000"/>
        <color rgb="FFFFC000"/>
        <color theme="9"/>
      </colorScale>
    </cfRule>
  </conditionalFormatting>
  <conditionalFormatting sqref="I28">
    <cfRule type="colorScale" priority="90">
      <colorScale>
        <cfvo type="num" val="1"/>
        <cfvo type="num" val="5"/>
        <cfvo type="num" val="6"/>
        <color rgb="FFFF0000"/>
        <color rgb="FFFFC000"/>
        <color theme="9"/>
      </colorScale>
    </cfRule>
  </conditionalFormatting>
  <conditionalFormatting sqref="J33">
    <cfRule type="containsText" dxfId="81" priority="1" operator="containsText" text="GOLD">
      <formula>NOT(ISERROR(SEARCH("GOLD",J33)))</formula>
    </cfRule>
    <cfRule type="containsText" dxfId="80" priority="2" operator="containsText" text="SILBER">
      <formula>NOT(ISERROR(SEARCH("SILBER",J33)))</formula>
    </cfRule>
    <cfRule type="containsText" dxfId="79" priority="3" stopIfTrue="1" operator="containsText" text="PLATIN">
      <formula>NOT(ISERROR(SEARCH("PLATIN",J33)))</formula>
    </cfRule>
  </conditionalFormatting>
  <conditionalFormatting sqref="M5">
    <cfRule type="colorScale" priority="57">
      <colorScale>
        <cfvo type="num" val="3.9"/>
        <cfvo type="num" val="4"/>
        <cfvo type="num" val="6"/>
        <color rgb="FFFF0000"/>
        <color rgb="FFFFC000"/>
        <color theme="9"/>
      </colorScale>
    </cfRule>
  </conditionalFormatting>
  <conditionalFormatting sqref="M7">
    <cfRule type="colorScale" priority="53">
      <colorScale>
        <cfvo type="num" val="3.9"/>
        <cfvo type="num" val="4"/>
        <cfvo type="num" val="6"/>
        <color rgb="FFFF0000"/>
        <color rgb="FFFFC000"/>
        <color theme="9"/>
      </colorScale>
    </cfRule>
  </conditionalFormatting>
  <conditionalFormatting sqref="M9">
    <cfRule type="colorScale" priority="52">
      <colorScale>
        <cfvo type="num" val="3.9"/>
        <cfvo type="num" val="4"/>
        <cfvo type="num" val="6"/>
        <color rgb="FFFF0000"/>
        <color rgb="FFFFC000"/>
        <color theme="9"/>
      </colorScale>
    </cfRule>
  </conditionalFormatting>
  <conditionalFormatting sqref="M11">
    <cfRule type="colorScale" priority="43">
      <colorScale>
        <cfvo type="num" val="3.9"/>
        <cfvo type="num" val="4"/>
        <cfvo type="num" val="6"/>
        <color rgb="FFFF0000"/>
        <color rgb="FFFFC000"/>
        <color theme="9"/>
      </colorScale>
    </cfRule>
  </conditionalFormatting>
  <conditionalFormatting sqref="M12">
    <cfRule type="colorScale" priority="42">
      <colorScale>
        <cfvo type="num" val="3.9"/>
        <cfvo type="num" val="4"/>
        <cfvo type="num" val="6"/>
        <color rgb="FFFF0000"/>
        <color rgb="FFFFC000"/>
        <color theme="9"/>
      </colorScale>
    </cfRule>
  </conditionalFormatting>
  <conditionalFormatting sqref="M15">
    <cfRule type="colorScale" priority="40">
      <colorScale>
        <cfvo type="num" val="3.9"/>
        <cfvo type="num" val="4"/>
        <cfvo type="num" val="6"/>
        <color rgb="FFFF0000"/>
        <color rgb="FFFFC000"/>
        <color theme="9"/>
      </colorScale>
    </cfRule>
  </conditionalFormatting>
  <conditionalFormatting sqref="M17">
    <cfRule type="colorScale" priority="56">
      <colorScale>
        <cfvo type="num" val="3.9"/>
        <cfvo type="num" val="4"/>
        <cfvo type="num" val="6"/>
        <color rgb="FFFF0000"/>
        <color rgb="FFFFC000"/>
        <color theme="9"/>
      </colorScale>
    </cfRule>
  </conditionalFormatting>
  <conditionalFormatting sqref="M21">
    <cfRule type="colorScale" priority="23">
      <colorScale>
        <cfvo type="num" val="3.9"/>
        <cfvo type="num" val="4"/>
        <cfvo type="num" val="6"/>
        <color rgb="FFFF0000"/>
        <color rgb="FFFFC000"/>
        <color theme="9"/>
      </colorScale>
    </cfRule>
  </conditionalFormatting>
  <conditionalFormatting sqref="M23">
    <cfRule type="colorScale" priority="24">
      <colorScale>
        <cfvo type="num" val="3.9"/>
        <cfvo type="num" val="4"/>
        <cfvo type="num" val="6"/>
        <color rgb="FFFF0000"/>
        <color rgb="FFFFC000"/>
        <color theme="9"/>
      </colorScale>
    </cfRule>
  </conditionalFormatting>
  <conditionalFormatting sqref="M25">
    <cfRule type="colorScale" priority="22">
      <colorScale>
        <cfvo type="num" val="3.9"/>
        <cfvo type="num" val="4"/>
        <cfvo type="num" val="6"/>
        <color rgb="FFFF0000"/>
        <color rgb="FFFFC000"/>
        <color theme="9"/>
      </colorScale>
    </cfRule>
  </conditionalFormatting>
  <conditionalFormatting sqref="M26">
    <cfRule type="colorScale" priority="26">
      <colorScale>
        <cfvo type="num" val="3.9"/>
        <cfvo type="num" val="4"/>
        <cfvo type="num" val="6"/>
        <color rgb="FFFF0000"/>
        <color rgb="FFFFC000"/>
        <color theme="9"/>
      </colorScale>
    </cfRule>
  </conditionalFormatting>
  <conditionalFormatting sqref="M28">
    <cfRule type="colorScale" priority="15">
      <colorScale>
        <cfvo type="num" val="3.9"/>
        <cfvo type="num" val="4"/>
        <cfvo type="num" val="6"/>
        <color rgb="FFFF0000"/>
        <color rgb="FFFFC000"/>
        <color theme="9"/>
      </colorScale>
    </cfRule>
  </conditionalFormatting>
  <conditionalFormatting sqref="M33">
    <cfRule type="colorScale" priority="147">
      <colorScale>
        <cfvo type="num" val="1"/>
        <cfvo type="num" val="5"/>
        <cfvo type="num" val="6"/>
        <color rgb="FFFF0000"/>
        <color rgb="FFFFC000"/>
        <color theme="9"/>
      </colorScale>
    </cfRule>
  </conditionalFormatting>
  <conditionalFormatting sqref="Q5">
    <cfRule type="colorScale" priority="55">
      <colorScale>
        <cfvo type="num" val="3.9"/>
        <cfvo type="num" val="4"/>
        <cfvo type="num" val="6"/>
        <color rgb="FFFF0000"/>
        <color rgb="FFFFC000"/>
        <color theme="9"/>
      </colorScale>
    </cfRule>
  </conditionalFormatting>
  <conditionalFormatting sqref="Q11">
    <cfRule type="colorScale" priority="9">
      <colorScale>
        <cfvo type="num" val="3.9"/>
        <cfvo type="num" val="4"/>
        <cfvo type="num" val="6"/>
        <color rgb="FFFF0000"/>
        <color rgb="FFFFC000"/>
        <color theme="9"/>
      </colorScale>
    </cfRule>
  </conditionalFormatting>
  <conditionalFormatting sqref="Q12">
    <cfRule type="colorScale" priority="47">
      <colorScale>
        <cfvo type="num" val="3.9"/>
        <cfvo type="num" val="4"/>
        <cfvo type="num" val="6"/>
        <color rgb="FFFF0000"/>
        <color rgb="FFFFC000"/>
        <color theme="9"/>
      </colorScale>
    </cfRule>
  </conditionalFormatting>
  <conditionalFormatting sqref="Q15">
    <cfRule type="colorScale" priority="8">
      <colorScale>
        <cfvo type="num" val="3.9"/>
        <cfvo type="num" val="4"/>
        <cfvo type="num" val="6"/>
        <color rgb="FFFF0000"/>
        <color rgb="FFFFC000"/>
        <color theme="9"/>
      </colorScale>
    </cfRule>
  </conditionalFormatting>
  <conditionalFormatting sqref="Q17">
    <cfRule type="colorScale" priority="48">
      <colorScale>
        <cfvo type="num" val="3.9"/>
        <cfvo type="num" val="4"/>
        <cfvo type="num" val="6"/>
        <color rgb="FFFF0000"/>
        <color rgb="FFFFC000"/>
        <color theme="9"/>
      </colorScale>
    </cfRule>
  </conditionalFormatting>
  <conditionalFormatting sqref="Q21">
    <cfRule type="colorScale" priority="18">
      <colorScale>
        <cfvo type="num" val="3.9"/>
        <cfvo type="num" val="4"/>
        <cfvo type="num" val="6"/>
        <color rgb="FFFF0000"/>
        <color rgb="FFFFC000"/>
        <color theme="9"/>
      </colorScale>
    </cfRule>
  </conditionalFormatting>
  <conditionalFormatting sqref="Q25">
    <cfRule type="colorScale" priority="27">
      <colorScale>
        <cfvo type="num" val="3.9"/>
        <cfvo type="num" val="4"/>
        <cfvo type="num" val="6"/>
        <color rgb="FFFF0000"/>
        <color rgb="FFFFC000"/>
        <color theme="9"/>
      </colorScale>
    </cfRule>
  </conditionalFormatting>
  <conditionalFormatting sqref="Q26">
    <cfRule type="colorScale" priority="16">
      <colorScale>
        <cfvo type="num" val="3.9"/>
        <cfvo type="num" val="4"/>
        <cfvo type="num" val="6"/>
        <color rgb="FFFF0000"/>
        <color rgb="FFFFC000"/>
        <color theme="9"/>
      </colorScale>
    </cfRule>
  </conditionalFormatting>
  <conditionalFormatting sqref="Q28">
    <cfRule type="colorScale" priority="25">
      <colorScale>
        <cfvo type="num" val="3.9"/>
        <cfvo type="num" val="4"/>
        <cfvo type="num" val="6"/>
        <color rgb="FFFF0000"/>
        <color rgb="FFFFC000"/>
        <color theme="9"/>
      </colorScale>
    </cfRule>
  </conditionalFormatting>
  <pageMargins left="0.7" right="0.7" top="0.78740157499999996" bottom="0.78740157499999996" header="0.3" footer="0.3"/>
  <pageSetup paperSize="9" orientation="landscape" horizontalDpi="0" verticalDpi="0"/>
  <legacyDrawingHF r:id="rId1"/>
  <extLst>
    <ext xmlns:x14="http://schemas.microsoft.com/office/spreadsheetml/2009/9/main" uri="{78C0D931-6437-407d-A8EE-F0AAD7539E65}">
      <x14:conditionalFormattings>
        <x14:conditionalFormatting xmlns:xm="http://schemas.microsoft.com/office/excel/2006/main">
          <x14:cfRule type="expression" priority="118" id="{3F75E396-A683-604F-B8C4-D28D01C90244}">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17" id="{02A221CF-8AF2-044A-9A19-62367FDA3974}">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C33:H33</xm:sqref>
        </x14:conditionalFormatting>
        <x14:conditionalFormatting xmlns:xm="http://schemas.microsoft.com/office/excel/2006/main">
          <x14:cfRule type="expression" priority="247" id="{1F932473-1DEB-7046-8234-678D9180DE63}">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246" id="{1CD03C70-A2BA-3E4D-9519-B1759AF1CC8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J5</xm:sqref>
        </x14:conditionalFormatting>
        <x14:conditionalFormatting xmlns:xm="http://schemas.microsoft.com/office/excel/2006/main">
          <x14:cfRule type="expression" priority="231" id="{8B83D95A-9FDD-1049-8205-E1947C43D53D}">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230" id="{26B220E5-4274-DE4B-A895-700F2921E61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J9</xm:sqref>
        </x14:conditionalFormatting>
        <x14:conditionalFormatting xmlns:xm="http://schemas.microsoft.com/office/excel/2006/main">
          <x14:cfRule type="expression" priority="212" id="{8BA1187A-BBEC-A342-89A9-803A680E801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J11:J12</xm:sqref>
        </x14:conditionalFormatting>
        <x14:conditionalFormatting xmlns:xm="http://schemas.microsoft.com/office/excel/2006/main">
          <x14:cfRule type="expression" priority="202" id="{E23C7490-8F07-2046-989B-1A642CCF3E9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203" id="{4611C5B1-309B-7B44-80EB-EEA4AD947371}">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J17</xm:sqref>
        </x14:conditionalFormatting>
        <x14:conditionalFormatting xmlns:xm="http://schemas.microsoft.com/office/excel/2006/main">
          <x14:cfRule type="expression" priority="161" id="{725475DC-EC3B-A14A-8B3A-B4489C8D2C4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60" id="{A4CE9CD2-DE3E-9149-B618-F60BC7146B1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J19 J25:J26 N25:N26 R25:R26</xm:sqref>
        </x14:conditionalFormatting>
        <x14:conditionalFormatting xmlns:xm="http://schemas.microsoft.com/office/excel/2006/main">
          <x14:cfRule type="expression" priority="187" id="{1F07BAAA-E1BD-6A4B-AB2A-3DCF3D9931A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86" id="{A9C5741A-B627-3F4E-AC84-DF0D52C17ACF}">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J21</xm:sqref>
        </x14:conditionalFormatting>
        <x14:conditionalFormatting xmlns:xm="http://schemas.microsoft.com/office/excel/2006/main">
          <x14:cfRule type="expression" priority="193" id="{B25E370D-18F7-8948-A69A-3131FEBEE657}">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92" id="{4C4055DD-C16C-EB42-88EB-797977D7F00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J23 J28 R28</xm:sqref>
        </x14:conditionalFormatting>
        <x14:conditionalFormatting xmlns:xm="http://schemas.microsoft.com/office/excel/2006/main">
          <x14:cfRule type="expression" priority="237" id="{AA72D18B-0274-A04F-B57E-1B407301ECD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244" id="{3F87966A-9205-0B49-8F76-AE7B6FDBF11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N5</xm:sqref>
        </x14:conditionalFormatting>
        <x14:conditionalFormatting xmlns:xm="http://schemas.microsoft.com/office/excel/2006/main">
          <x14:cfRule type="expression" priority="227" id="{B02B7487-2F53-3447-BCB9-8655F6531D3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226" id="{A7BEDBC0-EE03-9E44-A364-29CD6C83196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N7</xm:sqref>
        </x14:conditionalFormatting>
        <x14:conditionalFormatting xmlns:xm="http://schemas.microsoft.com/office/excel/2006/main">
          <x14:cfRule type="expression" priority="228" id="{82BC468C-111B-C544-86D1-255DC92E5E93}">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229" id="{CC87074E-EB62-E247-9972-089E9BAB691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N9</xm:sqref>
        </x14:conditionalFormatting>
        <x14:conditionalFormatting xmlns:xm="http://schemas.microsoft.com/office/excel/2006/main">
          <x14:cfRule type="expression" priority="165" id="{F7ED4580-1E53-144A-A283-0DF323681F6E}">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N11:N12 J11:J13 J15</xm:sqref>
        </x14:conditionalFormatting>
        <x14:conditionalFormatting xmlns:xm="http://schemas.microsoft.com/office/excel/2006/main">
          <x14:cfRule type="expression" priority="164" id="{C9B3A650-37FD-C643-816F-4E36D2E51E9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N11:N12 J13 J15</xm:sqref>
        </x14:conditionalFormatting>
        <x14:conditionalFormatting xmlns:xm="http://schemas.microsoft.com/office/excel/2006/main">
          <x14:cfRule type="expression" priority="208" id="{0F7582B1-B3BE-7D40-9B0F-92EFA7B62F6F}">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209" id="{35975E3E-A26A-9D49-B144-47D104AF2641}">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N15</xm:sqref>
        </x14:conditionalFormatting>
        <x14:conditionalFormatting xmlns:xm="http://schemas.microsoft.com/office/excel/2006/main">
          <x14:cfRule type="expression" priority="12" id="{C3C0C2E2-BC53-5446-8658-A43D4B20452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13" id="{48F22E2C-24CE-8F45-A5EE-B31B079C1C06}">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N17</xm:sqref>
        </x14:conditionalFormatting>
        <x14:conditionalFormatting xmlns:xm="http://schemas.microsoft.com/office/excel/2006/main">
          <x14:cfRule type="expression" priority="185" id="{49D262BD-8E0E-0F46-B9EE-F8F1D427CF1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84" id="{62748983-4577-5746-8CCC-88FE1BD3E6F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N21</xm:sqref>
        </x14:conditionalFormatting>
        <x14:conditionalFormatting xmlns:xm="http://schemas.microsoft.com/office/excel/2006/main">
          <x14:cfRule type="expression" priority="191" id="{4C59E0FC-3B79-4346-AF88-A128CD55DC9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90" id="{AEF17AD9-3B07-EB47-8885-07B94BA2141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N23</xm:sqref>
        </x14:conditionalFormatting>
        <x14:conditionalFormatting xmlns:xm="http://schemas.microsoft.com/office/excel/2006/main">
          <x14:cfRule type="expression" priority="166" id="{82975996-CE33-374C-BB48-60584958530D}">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167" id="{AE8D232E-9043-C146-BED8-E36F7A584C44}">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N28</xm:sqref>
        </x14:conditionalFormatting>
        <x14:conditionalFormatting xmlns:xm="http://schemas.microsoft.com/office/excel/2006/main">
          <x14:cfRule type="expression" priority="116" id="{470CD86B-8C76-6546-807F-99335CD316A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15" id="{55CDBC74-6F2E-9E48-8490-AABDB4C69F6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N32:N33</xm:sqref>
        </x14:conditionalFormatting>
        <x14:conditionalFormatting xmlns:xm="http://schemas.microsoft.com/office/excel/2006/main">
          <x14:cfRule type="expression" priority="232" id="{C998C4B1-F0D5-C24D-81C4-29FE7946775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233" id="{DA1301E9-C177-9141-8172-341EC7A3F71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R5 J7</xm:sqref>
        </x14:conditionalFormatting>
        <x14:conditionalFormatting xmlns:xm="http://schemas.microsoft.com/office/excel/2006/main">
          <x14:cfRule type="expression" priority="11" id="{62BEDA35-9507-5248-9030-88A4A1B16D9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0" id="{14E3467D-0D62-E940-8276-66B1ED78CC8E}">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R11:R12</xm:sqref>
        </x14:conditionalFormatting>
        <x14:conditionalFormatting xmlns:xm="http://schemas.microsoft.com/office/excel/2006/main">
          <x14:cfRule type="expression" priority="7" id="{DC23466A-2270-234A-9074-328FFA10398E}">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6" id="{84754CE0-B8A6-4444-9C62-D9AA75694ED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R15</xm:sqref>
        </x14:conditionalFormatting>
        <x14:conditionalFormatting xmlns:xm="http://schemas.microsoft.com/office/excel/2006/main">
          <x14:cfRule type="expression" priority="200" id="{86DABBCB-AF25-DF4A-9DB7-941881D9DD04}">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201" id="{858791F7-8C8E-554D-A6B7-91F679968B4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R17</xm:sqref>
        </x14:conditionalFormatting>
        <x14:conditionalFormatting xmlns:xm="http://schemas.microsoft.com/office/excel/2006/main">
          <x14:cfRule type="expression" priority="182" id="{E09B4A05-B7A5-7A43-AAEB-1C71D455F35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183" id="{9D59ACA9-00DF-D942-9123-2D2A817DF9DE}">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R21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64D3-F089-554E-8E11-E0E38B7A31D7}">
  <sheetPr published="0">
    <pageSetUpPr fitToPage="1"/>
  </sheetPr>
  <dimension ref="A1:AB45"/>
  <sheetViews>
    <sheetView showGridLines="0" topLeftCell="A2" zoomScale="212" zoomScaleNormal="212" workbookViewId="0">
      <selection activeCell="J33" sqref="J33"/>
    </sheetView>
  </sheetViews>
  <sheetFormatPr baseColWidth="10" defaultColWidth="11.19921875" defaultRowHeight="12.75" x14ac:dyDescent="0.25"/>
  <cols>
    <col min="1" max="1" width="6" customWidth="1"/>
    <col min="2" max="2" width="1.19921875" customWidth="1"/>
    <col min="3" max="3" width="33" customWidth="1"/>
    <col min="4" max="4" width="1" customWidth="1"/>
    <col min="5" max="5" width="1.19921875" customWidth="1"/>
    <col min="6" max="6" width="4.3984375" customWidth="1"/>
    <col min="7" max="7" width="1.19921875" customWidth="1"/>
    <col min="8" max="8" width="6" customWidth="1"/>
    <col min="9" max="9" width="4.19921875" customWidth="1"/>
    <col min="10" max="10" width="29.19921875" customWidth="1"/>
    <col min="11" max="11" width="1.19921875" customWidth="1"/>
    <col min="12" max="12" width="6" customWidth="1"/>
    <col min="13" max="13" width="4.19921875" customWidth="1"/>
    <col min="14" max="14" width="29.19921875" customWidth="1"/>
    <col min="15" max="15" width="1.19921875" customWidth="1"/>
    <col min="16" max="16" width="6" customWidth="1"/>
    <col min="17" max="17" width="4.19921875" customWidth="1"/>
    <col min="18" max="18" width="29.19921875" customWidth="1"/>
    <col min="19" max="19" width="1.19921875" customWidth="1"/>
    <col min="20" max="20" width="6" customWidth="1"/>
    <col min="21" max="21" width="4.796875" customWidth="1"/>
    <col min="22" max="22" width="24.19921875" customWidth="1"/>
    <col min="23" max="23" width="1.19921875" customWidth="1"/>
    <col min="24" max="24" width="6" customWidth="1"/>
    <col min="25" max="25" width="4.796875" customWidth="1"/>
    <col min="26" max="27" width="10.796875" customWidth="1"/>
  </cols>
  <sheetData>
    <row r="1" spans="1:27" ht="18" x14ac:dyDescent="0.25">
      <c r="A1" s="32" t="s">
        <v>482</v>
      </c>
      <c r="Q1" t="s">
        <v>483</v>
      </c>
      <c r="R1" s="99">
        <f ca="1">TODAY()</f>
        <v>45678</v>
      </c>
    </row>
    <row r="2" spans="1:27" ht="18" x14ac:dyDescent="0.25">
      <c r="A2" s="32"/>
    </row>
    <row r="3" spans="1:27" ht="15.75" x14ac:dyDescent="0.25">
      <c r="A3" s="31" t="str">
        <f>Justificatifs!A1</f>
        <v>SNBS Bâtiment 2023.1 - Liste des justificatifs</v>
      </c>
      <c r="J3" s="67" t="s">
        <v>541</v>
      </c>
    </row>
    <row r="5" spans="1:27" ht="12.95" customHeight="1" x14ac:dyDescent="0.25">
      <c r="A5" s="267" t="s">
        <v>485</v>
      </c>
      <c r="B5" s="46"/>
      <c r="C5" s="47" t="s">
        <v>486</v>
      </c>
      <c r="D5" s="48"/>
      <c r="E5" s="204"/>
      <c r="F5" s="275">
        <f>AVERAGE(I5,I7,I9,I11:I13,M5,M7,M9,M11:M12,Q5,Q11:Q12)</f>
        <v>3.5714285714285712E-2</v>
      </c>
      <c r="G5" s="205"/>
      <c r="H5" s="194">
        <v>111</v>
      </c>
      <c r="I5" s="96">
        <f>SUM(Justificatifs!M5:M6)</f>
        <v>0</v>
      </c>
      <c r="J5" s="36" t="s">
        <v>487</v>
      </c>
      <c r="K5" s="35"/>
      <c r="L5" s="194">
        <v>112</v>
      </c>
      <c r="M5" s="96">
        <f>SUM(Justificatifs!M7:M11)</f>
        <v>0</v>
      </c>
      <c r="N5" s="36" t="s">
        <v>488</v>
      </c>
      <c r="O5" s="37"/>
      <c r="P5" s="194">
        <v>113</v>
      </c>
      <c r="Q5" s="96">
        <f>SUM(Justificatifs!M12:M14)</f>
        <v>0</v>
      </c>
      <c r="R5" s="36" t="s">
        <v>489</v>
      </c>
      <c r="S5" s="37"/>
      <c r="U5" s="29"/>
      <c r="V5" s="29"/>
      <c r="W5" s="29"/>
      <c r="X5" s="29"/>
      <c r="Y5" s="29"/>
      <c r="Z5" s="70"/>
      <c r="AA5" s="70"/>
    </row>
    <row r="6" spans="1:27" ht="6.95" customHeight="1" x14ac:dyDescent="0.25">
      <c r="A6" s="268"/>
      <c r="B6" s="46"/>
      <c r="C6" s="48"/>
      <c r="D6" s="48"/>
      <c r="E6" s="204"/>
      <c r="F6" s="276"/>
      <c r="G6" s="205"/>
      <c r="H6" s="195"/>
      <c r="I6" s="38"/>
      <c r="J6" s="38"/>
      <c r="K6" s="35"/>
      <c r="L6" s="197"/>
      <c r="M6" s="38"/>
      <c r="N6" s="27"/>
      <c r="O6" s="37"/>
      <c r="P6" s="197"/>
      <c r="Q6" s="38"/>
      <c r="R6" s="27"/>
      <c r="S6" s="37"/>
      <c r="T6" s="200"/>
      <c r="U6" s="28"/>
      <c r="V6" s="26"/>
      <c r="W6" s="26"/>
      <c r="X6" s="26"/>
      <c r="Y6" s="28"/>
      <c r="Z6" s="70"/>
      <c r="AA6" s="70"/>
    </row>
    <row r="7" spans="1:27" x14ac:dyDescent="0.25">
      <c r="A7" s="268"/>
      <c r="B7" s="46"/>
      <c r="C7" s="51" t="s">
        <v>490</v>
      </c>
      <c r="D7" s="48"/>
      <c r="E7" s="204"/>
      <c r="F7" s="276"/>
      <c r="G7" s="205"/>
      <c r="H7" s="194">
        <v>121</v>
      </c>
      <c r="I7" s="96">
        <f>SUM(Justificatifs!M15:M19)</f>
        <v>0</v>
      </c>
      <c r="J7" s="36" t="s">
        <v>491</v>
      </c>
      <c r="K7" s="37"/>
      <c r="L7" s="194">
        <v>122</v>
      </c>
      <c r="M7" s="96">
        <f>SUM(Justificatifs!M20:M23)</f>
        <v>0</v>
      </c>
      <c r="N7" s="36" t="s">
        <v>492</v>
      </c>
      <c r="O7" s="37"/>
      <c r="P7" s="196"/>
      <c r="Q7" s="37"/>
      <c r="R7" s="37"/>
      <c r="S7" s="37"/>
      <c r="T7" s="200"/>
      <c r="U7" s="29"/>
      <c r="V7" s="29"/>
      <c r="X7" s="29"/>
      <c r="Y7" s="29"/>
      <c r="Z7" s="70"/>
      <c r="AA7" s="70"/>
    </row>
    <row r="8" spans="1:27" ht="6.95" customHeight="1" x14ac:dyDescent="0.25">
      <c r="A8" s="268"/>
      <c r="B8" s="46"/>
      <c r="C8" s="50"/>
      <c r="D8" s="48"/>
      <c r="E8" s="204"/>
      <c r="F8" s="276"/>
      <c r="G8" s="201"/>
      <c r="H8" s="196"/>
      <c r="I8" s="37"/>
      <c r="J8" s="37"/>
      <c r="K8" s="35"/>
      <c r="L8" s="196"/>
      <c r="M8" s="37"/>
      <c r="N8" s="37"/>
      <c r="O8" s="37"/>
      <c r="P8" s="196"/>
      <c r="Q8" s="37"/>
      <c r="R8" s="37"/>
      <c r="S8" s="37"/>
      <c r="T8" s="200"/>
      <c r="U8" s="29"/>
      <c r="V8" s="29"/>
      <c r="W8" s="28"/>
      <c r="X8" s="29"/>
      <c r="Y8" s="29"/>
      <c r="Z8" s="70"/>
      <c r="AA8" s="70"/>
    </row>
    <row r="9" spans="1:27" x14ac:dyDescent="0.25">
      <c r="A9" s="268"/>
      <c r="B9" s="46"/>
      <c r="C9" s="51" t="s">
        <v>493</v>
      </c>
      <c r="D9" s="48"/>
      <c r="E9" s="204"/>
      <c r="F9" s="276"/>
      <c r="G9" s="205"/>
      <c r="H9" s="194">
        <v>131</v>
      </c>
      <c r="I9" s="96">
        <f>SUM(Justificatifs!M24:M27)</f>
        <v>0</v>
      </c>
      <c r="J9" s="36" t="s">
        <v>494</v>
      </c>
      <c r="K9" s="35"/>
      <c r="L9" s="194">
        <v>132</v>
      </c>
      <c r="M9" s="96">
        <f>SUM(Justificatifs!M28:M30)</f>
        <v>0</v>
      </c>
      <c r="N9" s="36" t="s">
        <v>495</v>
      </c>
      <c r="O9" s="37"/>
      <c r="P9" s="198"/>
      <c r="S9" s="37"/>
      <c r="T9" s="200"/>
      <c r="U9" s="29"/>
      <c r="V9" s="29"/>
      <c r="W9" s="29"/>
      <c r="X9" s="29"/>
      <c r="Y9" s="29"/>
      <c r="Z9" s="70"/>
      <c r="AA9" s="70"/>
    </row>
    <row r="10" spans="1:27" ht="6.95" customHeight="1" x14ac:dyDescent="0.25">
      <c r="A10" s="268"/>
      <c r="B10" s="46"/>
      <c r="C10" s="50"/>
      <c r="D10" s="48"/>
      <c r="E10" s="204"/>
      <c r="F10" s="276"/>
      <c r="G10" s="201"/>
      <c r="H10" s="196"/>
      <c r="I10" s="37"/>
      <c r="J10" s="37"/>
      <c r="K10" s="35"/>
      <c r="L10" s="196"/>
      <c r="M10" s="37"/>
      <c r="N10" s="37"/>
      <c r="O10" s="37"/>
      <c r="P10" s="196"/>
      <c r="Q10" s="37"/>
      <c r="R10" s="37"/>
      <c r="S10" s="37"/>
      <c r="T10" s="200"/>
      <c r="U10" s="29"/>
      <c r="V10" s="29"/>
      <c r="W10" s="28"/>
      <c r="X10" s="29"/>
      <c r="Y10" s="29"/>
      <c r="Z10" s="70"/>
      <c r="AA10" s="70"/>
    </row>
    <row r="11" spans="1:27" x14ac:dyDescent="0.25">
      <c r="A11" s="268"/>
      <c r="B11" s="46"/>
      <c r="C11" s="51" t="s">
        <v>496</v>
      </c>
      <c r="D11" s="48"/>
      <c r="E11" s="204"/>
      <c r="F11" s="276"/>
      <c r="G11" s="205"/>
      <c r="H11" s="194">
        <v>141</v>
      </c>
      <c r="I11" s="96">
        <f>SUM(Justificatifs!M31:M34)</f>
        <v>0</v>
      </c>
      <c r="J11" s="36" t="s">
        <v>497</v>
      </c>
      <c r="K11" s="35"/>
      <c r="L11" s="194">
        <v>142</v>
      </c>
      <c r="M11" s="96">
        <f>SUM(Justificatifs!M35:M39)</f>
        <v>0</v>
      </c>
      <c r="N11" s="36" t="s">
        <v>498</v>
      </c>
      <c r="O11" s="37"/>
      <c r="P11" s="194">
        <v>143</v>
      </c>
      <c r="Q11" s="96">
        <f>SUM(Justificatifs!M40:M43)</f>
        <v>0</v>
      </c>
      <c r="R11" s="36" t="s">
        <v>499</v>
      </c>
      <c r="S11" s="37"/>
      <c r="T11" s="200"/>
      <c r="U11" s="33"/>
      <c r="V11" s="29"/>
      <c r="W11" s="29"/>
      <c r="X11" s="29"/>
      <c r="Y11" s="29"/>
      <c r="Z11" s="70"/>
      <c r="AA11" s="70"/>
    </row>
    <row r="12" spans="1:27" x14ac:dyDescent="0.25">
      <c r="A12" s="269"/>
      <c r="B12" s="46"/>
      <c r="C12" s="53" t="s">
        <v>500</v>
      </c>
      <c r="D12" s="48"/>
      <c r="E12" s="204"/>
      <c r="F12" s="276"/>
      <c r="G12" s="205"/>
      <c r="H12" s="194">
        <v>144</v>
      </c>
      <c r="I12" s="96">
        <f>SUM(Justificatifs!M44:M45)</f>
        <v>0</v>
      </c>
      <c r="J12" s="36" t="s">
        <v>501</v>
      </c>
      <c r="K12" s="35"/>
      <c r="L12" s="194">
        <v>145</v>
      </c>
      <c r="M12" s="96">
        <f>SUM(Justificatifs!M46:'Justificatifs'!M48)</f>
        <v>0</v>
      </c>
      <c r="N12" s="39" t="s">
        <v>502</v>
      </c>
      <c r="O12" s="37"/>
      <c r="P12" s="194">
        <v>146</v>
      </c>
      <c r="Q12" s="96">
        <f>Justificatifs!M49</f>
        <v>0</v>
      </c>
      <c r="R12" s="36" t="s">
        <v>503</v>
      </c>
      <c r="S12" s="37"/>
      <c r="T12" s="200"/>
      <c r="U12" s="33"/>
      <c r="V12" s="29"/>
      <c r="W12" s="29"/>
      <c r="X12" s="29"/>
      <c r="Y12" s="29"/>
      <c r="Z12" s="70"/>
      <c r="AA12" s="70"/>
    </row>
    <row r="13" spans="1:27" x14ac:dyDescent="0.25">
      <c r="A13" s="270"/>
      <c r="B13" s="46"/>
      <c r="C13" s="52"/>
      <c r="D13" s="48"/>
      <c r="E13" s="204"/>
      <c r="F13" s="277"/>
      <c r="G13" s="205"/>
      <c r="H13" s="194">
        <v>147</v>
      </c>
      <c r="I13" s="96">
        <f>SUM(Justificatifs!M50:M53)</f>
        <v>0.5</v>
      </c>
      <c r="J13" s="36" t="s">
        <v>504</v>
      </c>
      <c r="K13" s="35"/>
      <c r="L13" s="198"/>
      <c r="O13" s="37"/>
      <c r="P13" s="198"/>
      <c r="S13" s="37"/>
      <c r="T13" s="37"/>
      <c r="U13" s="33"/>
      <c r="V13" s="29"/>
      <c r="W13" s="29"/>
      <c r="X13" s="29"/>
      <c r="Y13" s="29"/>
      <c r="Z13" s="70"/>
      <c r="AA13" s="70"/>
    </row>
    <row r="14" spans="1:27" x14ac:dyDescent="0.25">
      <c r="A14" s="54"/>
      <c r="B14" s="46"/>
      <c r="C14" s="55"/>
      <c r="D14" s="48"/>
      <c r="E14" s="35"/>
      <c r="F14" s="201"/>
      <c r="G14" s="201"/>
      <c r="H14" s="196"/>
      <c r="I14" s="37"/>
      <c r="J14" s="37"/>
      <c r="K14" s="35"/>
      <c r="L14" s="196"/>
      <c r="M14" s="37"/>
      <c r="N14" s="37"/>
      <c r="O14" s="37"/>
      <c r="P14" s="195"/>
      <c r="Q14" s="37"/>
      <c r="R14" s="38"/>
      <c r="S14" s="37"/>
      <c r="T14" s="37"/>
      <c r="U14" s="29"/>
      <c r="V14" s="29"/>
      <c r="W14" s="28"/>
      <c r="X14" s="29"/>
      <c r="Y14" s="29"/>
      <c r="Z14" s="70"/>
      <c r="AA14" s="70"/>
    </row>
    <row r="15" spans="1:27" ht="12.95" customHeight="1" x14ac:dyDescent="0.25">
      <c r="A15" s="271" t="s">
        <v>505</v>
      </c>
      <c r="B15" s="46"/>
      <c r="C15" s="56" t="s">
        <v>506</v>
      </c>
      <c r="D15" s="48"/>
      <c r="E15" s="204"/>
      <c r="F15" s="275">
        <f>AVERAGE(I15,I17,I19,M15,M17,Q15,Q17)</f>
        <v>0</v>
      </c>
      <c r="G15" s="205"/>
      <c r="H15" s="194">
        <v>211</v>
      </c>
      <c r="I15" s="96">
        <f>SUM(Justificatifs!M54:M54)</f>
        <v>0</v>
      </c>
      <c r="J15" s="40" t="s">
        <v>507</v>
      </c>
      <c r="K15" s="35"/>
      <c r="L15" s="194">
        <v>212</v>
      </c>
      <c r="M15" s="96">
        <f>SUM(Justificatifs!M55:M56)</f>
        <v>0</v>
      </c>
      <c r="N15" s="40" t="s">
        <v>508</v>
      </c>
      <c r="O15" s="37"/>
      <c r="P15" s="194">
        <v>213</v>
      </c>
      <c r="Q15" s="96">
        <f>SUM(Justificatifs!M57:M60)</f>
        <v>0</v>
      </c>
      <c r="R15" s="40" t="s">
        <v>509</v>
      </c>
      <c r="S15" s="37"/>
      <c r="U15" s="27"/>
      <c r="V15" s="27"/>
      <c r="W15" s="30"/>
      <c r="X15" s="27"/>
      <c r="Y15" s="27"/>
      <c r="Z15" s="70"/>
      <c r="AA15" s="70"/>
    </row>
    <row r="16" spans="1:27" ht="6.95" customHeight="1" x14ac:dyDescent="0.25">
      <c r="A16" s="272"/>
      <c r="B16" s="46"/>
      <c r="C16" s="50"/>
      <c r="D16" s="48"/>
      <c r="E16" s="204"/>
      <c r="F16" s="278"/>
      <c r="G16" s="201"/>
      <c r="H16" s="197"/>
      <c r="I16" s="27"/>
      <c r="J16" s="27"/>
      <c r="K16" s="35"/>
      <c r="L16" s="197"/>
      <c r="M16" s="27"/>
      <c r="N16" s="27"/>
      <c r="O16" s="37"/>
      <c r="P16" s="199"/>
      <c r="Q16" s="27"/>
      <c r="R16" s="27"/>
      <c r="S16" s="37"/>
      <c r="T16" s="27"/>
      <c r="U16" s="27"/>
      <c r="V16" s="27"/>
      <c r="W16" s="26"/>
      <c r="X16" s="27"/>
      <c r="Y16" s="27"/>
      <c r="Z16" s="70"/>
      <c r="AA16" s="70"/>
    </row>
    <row r="17" spans="1:28" x14ac:dyDescent="0.25">
      <c r="A17" s="272"/>
      <c r="B17" s="46"/>
      <c r="C17" s="56" t="s">
        <v>510</v>
      </c>
      <c r="D17" s="48"/>
      <c r="E17" s="204"/>
      <c r="F17" s="278"/>
      <c r="G17" s="205"/>
      <c r="H17" s="194">
        <v>221</v>
      </c>
      <c r="I17" s="96">
        <f>SUM(Justificatifs!M61:M62)</f>
        <v>0</v>
      </c>
      <c r="J17" s="40" t="s">
        <v>511</v>
      </c>
      <c r="K17" s="35"/>
      <c r="L17" s="194">
        <v>222</v>
      </c>
      <c r="M17" s="96">
        <f>SUM(Justificatifs!M63:M65)</f>
        <v>0</v>
      </c>
      <c r="N17" s="40" t="s">
        <v>512</v>
      </c>
      <c r="O17" s="37"/>
      <c r="P17" s="194">
        <v>223</v>
      </c>
      <c r="Q17" s="96">
        <f>SUM(Justificatifs!M66:M66)</f>
        <v>0</v>
      </c>
      <c r="R17" s="40" t="s">
        <v>513</v>
      </c>
      <c r="S17" s="37"/>
      <c r="T17" s="37"/>
      <c r="U17" s="29"/>
      <c r="V17" s="29"/>
      <c r="W17" s="28"/>
      <c r="X17" s="29"/>
      <c r="Y17" s="27"/>
      <c r="Z17" s="70"/>
      <c r="AA17" s="70"/>
    </row>
    <row r="18" spans="1:28" ht="6.95" customHeight="1" x14ac:dyDescent="0.25">
      <c r="A18" s="272"/>
      <c r="B18" s="46"/>
      <c r="C18" s="50"/>
      <c r="D18" s="48"/>
      <c r="E18" s="204"/>
      <c r="F18" s="278"/>
      <c r="G18" s="201"/>
      <c r="H18" s="196"/>
      <c r="I18" s="37"/>
      <c r="J18" s="37"/>
      <c r="K18" s="35"/>
      <c r="L18" s="196"/>
      <c r="M18" s="37"/>
      <c r="N18" s="37"/>
      <c r="O18" s="37"/>
      <c r="P18" s="196"/>
      <c r="Q18" s="37"/>
      <c r="R18" s="37"/>
      <c r="S18" s="37"/>
      <c r="T18" s="37"/>
      <c r="U18" s="29"/>
      <c r="V18" s="26"/>
      <c r="W18" s="28"/>
      <c r="X18" s="29"/>
      <c r="Y18" s="29"/>
      <c r="Z18" s="70"/>
      <c r="AA18" s="70"/>
    </row>
    <row r="19" spans="1:28" x14ac:dyDescent="0.25">
      <c r="A19" s="269"/>
      <c r="B19" s="46"/>
      <c r="C19" s="56" t="s">
        <v>514</v>
      </c>
      <c r="D19" s="48"/>
      <c r="E19" s="204"/>
      <c r="F19" s="279"/>
      <c r="G19" s="205"/>
      <c r="H19" s="194">
        <v>231</v>
      </c>
      <c r="I19" s="96">
        <f>SUM(Justificatifs!M67)</f>
        <v>0</v>
      </c>
      <c r="J19" s="40" t="s">
        <v>515</v>
      </c>
      <c r="K19" s="35"/>
      <c r="L19" s="196"/>
      <c r="M19" s="37"/>
      <c r="N19" s="37"/>
      <c r="O19" s="37"/>
      <c r="P19" s="195"/>
      <c r="Q19" s="37"/>
      <c r="R19" s="38"/>
      <c r="S19" s="37"/>
      <c r="T19" s="37"/>
      <c r="U19" s="29"/>
      <c r="V19" s="29"/>
      <c r="W19" s="28"/>
      <c r="X19" s="29"/>
      <c r="Y19" s="29"/>
      <c r="Z19" s="70"/>
      <c r="AA19" s="70"/>
    </row>
    <row r="20" spans="1:28" x14ac:dyDescent="0.25">
      <c r="A20" s="58"/>
      <c r="B20" s="46"/>
      <c r="C20" s="49"/>
      <c r="D20" s="48"/>
      <c r="E20" s="35"/>
      <c r="F20" s="201"/>
      <c r="G20" s="201"/>
      <c r="H20" s="196"/>
      <c r="I20" s="37"/>
      <c r="J20" s="37"/>
      <c r="K20" s="35"/>
      <c r="L20" s="195"/>
      <c r="M20" s="37"/>
      <c r="N20" s="38"/>
      <c r="O20" s="37"/>
      <c r="P20" s="195"/>
      <c r="Q20" s="37"/>
      <c r="R20" s="38"/>
      <c r="S20" s="37"/>
      <c r="T20" s="37"/>
      <c r="U20" s="29"/>
      <c r="V20" s="29"/>
      <c r="W20" s="28"/>
      <c r="X20" s="28"/>
      <c r="Y20" s="29"/>
      <c r="Z20" s="70"/>
      <c r="AA20" s="70"/>
    </row>
    <row r="21" spans="1:28" ht="12.95" customHeight="1" x14ac:dyDescent="0.25">
      <c r="A21" s="273" t="s">
        <v>516</v>
      </c>
      <c r="B21" s="46"/>
      <c r="C21" s="59" t="s">
        <v>517</v>
      </c>
      <c r="D21" s="48"/>
      <c r="F21" s="275">
        <f>AVERAGE(I21,I23,I25:I26,I25,I28,M21,M23,M25:M26,M26,M28,Q21,Q25:Q26,Q288)</f>
        <v>0</v>
      </c>
      <c r="G21" s="205"/>
      <c r="H21" s="194">
        <v>311</v>
      </c>
      <c r="I21" s="96">
        <f>Justificatifs!M68</f>
        <v>0</v>
      </c>
      <c r="J21" s="41" t="s">
        <v>518</v>
      </c>
      <c r="K21" s="35"/>
      <c r="L21" s="194">
        <v>312</v>
      </c>
      <c r="M21" s="96">
        <f>Justificatifs!M70</f>
        <v>0</v>
      </c>
      <c r="N21" s="41" t="s">
        <v>519</v>
      </c>
      <c r="O21" s="37"/>
      <c r="P21" s="194">
        <v>313</v>
      </c>
      <c r="Q21" s="96">
        <f>Justificatifs!M71</f>
        <v>0</v>
      </c>
      <c r="R21" s="41" t="s">
        <v>520</v>
      </c>
      <c r="S21" s="37"/>
      <c r="U21" s="27"/>
      <c r="V21" s="29"/>
      <c r="W21" s="28"/>
      <c r="X21" s="28"/>
      <c r="Y21" s="27"/>
      <c r="Z21" s="70"/>
      <c r="AA21" s="70"/>
    </row>
    <row r="22" spans="1:28" ht="6.95" customHeight="1" x14ac:dyDescent="0.25">
      <c r="A22" s="274"/>
      <c r="B22" s="46"/>
      <c r="C22" s="48"/>
      <c r="D22" s="48"/>
      <c r="E22" s="202"/>
      <c r="F22" s="278"/>
      <c r="G22" s="205"/>
      <c r="H22" s="195"/>
      <c r="I22" s="38"/>
      <c r="J22" s="38"/>
      <c r="K22" s="35"/>
      <c r="L22" s="195"/>
      <c r="M22" s="38"/>
      <c r="N22" s="38"/>
      <c r="O22" s="37"/>
      <c r="P22" s="195"/>
      <c r="Q22" s="38"/>
      <c r="R22" s="38"/>
      <c r="S22" s="37"/>
      <c r="T22" s="37"/>
      <c r="U22" s="28"/>
      <c r="V22" s="29"/>
      <c r="W22" s="28"/>
      <c r="X22" s="28"/>
      <c r="Y22" s="28"/>
      <c r="Z22" s="70"/>
      <c r="AA22" s="70"/>
    </row>
    <row r="23" spans="1:28" x14ac:dyDescent="0.25">
      <c r="A23" s="274"/>
      <c r="B23" s="46"/>
      <c r="C23" s="59" t="s">
        <v>521</v>
      </c>
      <c r="D23" s="48"/>
      <c r="E23" s="202"/>
      <c r="F23" s="278"/>
      <c r="G23" s="205"/>
      <c r="H23" s="194">
        <v>321</v>
      </c>
      <c r="I23" s="96">
        <f>Justificatifs!M72</f>
        <v>0</v>
      </c>
      <c r="J23" s="41" t="s">
        <v>522</v>
      </c>
      <c r="K23" s="35"/>
      <c r="L23" s="194">
        <v>322</v>
      </c>
      <c r="M23" s="96">
        <f>Justificatifs!M74</f>
        <v>0</v>
      </c>
      <c r="N23" s="41" t="s">
        <v>523</v>
      </c>
      <c r="O23" s="37"/>
      <c r="P23" s="195"/>
      <c r="Q23" s="38"/>
      <c r="R23" s="38"/>
      <c r="S23" s="37"/>
      <c r="T23" s="37"/>
      <c r="U23" s="27"/>
      <c r="V23" s="29"/>
      <c r="W23" s="28"/>
      <c r="X23" s="28"/>
      <c r="Y23" s="27"/>
      <c r="Z23" s="70"/>
      <c r="AA23" s="70"/>
    </row>
    <row r="24" spans="1:28" ht="6.95" customHeight="1" x14ac:dyDescent="0.25">
      <c r="A24" s="274"/>
      <c r="B24" s="46"/>
      <c r="C24" s="60"/>
      <c r="D24" s="48"/>
      <c r="E24" s="202"/>
      <c r="F24" s="278"/>
      <c r="G24" s="205"/>
      <c r="H24" s="195"/>
      <c r="I24" s="38"/>
      <c r="J24" s="38"/>
      <c r="K24" s="35"/>
      <c r="L24" s="195"/>
      <c r="M24" s="38"/>
      <c r="N24" s="38"/>
      <c r="O24" s="37"/>
      <c r="P24" s="195"/>
      <c r="Q24" s="38"/>
      <c r="R24" s="38"/>
      <c r="S24" s="37"/>
      <c r="T24" s="37"/>
      <c r="U24" s="28"/>
      <c r="V24" s="29"/>
      <c r="W24" s="28"/>
      <c r="X24" s="28"/>
      <c r="Y24" s="28"/>
      <c r="Z24" s="70"/>
      <c r="AA24" s="70"/>
    </row>
    <row r="25" spans="1:28" x14ac:dyDescent="0.25">
      <c r="A25" s="274"/>
      <c r="B25" s="46"/>
      <c r="C25" s="61" t="s">
        <v>524</v>
      </c>
      <c r="D25" s="48"/>
      <c r="E25" s="202"/>
      <c r="F25" s="278"/>
      <c r="G25" s="205"/>
      <c r="H25" s="194">
        <v>331</v>
      </c>
      <c r="I25" s="96">
        <f>SUM(Justificatifs!M76:M80)</f>
        <v>0</v>
      </c>
      <c r="J25" s="41" t="s">
        <v>525</v>
      </c>
      <c r="K25" s="35"/>
      <c r="L25" s="194">
        <v>332</v>
      </c>
      <c r="M25" s="96">
        <f>SUM(Justificatifs!M81:M84)</f>
        <v>0</v>
      </c>
      <c r="N25" s="41" t="s">
        <v>526</v>
      </c>
      <c r="O25" s="37"/>
      <c r="P25" s="194">
        <v>333</v>
      </c>
      <c r="Q25" s="96">
        <f>SUM(Justificatifs!M85:M87)</f>
        <v>0</v>
      </c>
      <c r="R25" s="41" t="s">
        <v>527</v>
      </c>
      <c r="S25" s="37"/>
      <c r="T25" s="37"/>
      <c r="U25" s="33"/>
      <c r="V25" s="29"/>
      <c r="W25" s="29"/>
      <c r="X25" s="29"/>
      <c r="Y25" s="29"/>
      <c r="Z25" s="70"/>
      <c r="AA25" s="70"/>
    </row>
    <row r="26" spans="1:28" x14ac:dyDescent="0.25">
      <c r="A26" s="274"/>
      <c r="B26" s="46"/>
      <c r="C26" s="62" t="s">
        <v>528</v>
      </c>
      <c r="D26" s="48"/>
      <c r="E26" s="202"/>
      <c r="F26" s="280"/>
      <c r="G26" s="205"/>
      <c r="H26" s="194">
        <v>334</v>
      </c>
      <c r="I26" s="96">
        <f>SUM(Justificatifs!M88:M89)</f>
        <v>0</v>
      </c>
      <c r="J26" s="42" t="s">
        <v>529</v>
      </c>
      <c r="K26" s="35"/>
      <c r="L26" s="194">
        <v>335</v>
      </c>
      <c r="M26" s="96">
        <f>SUM(Justificatifs!M90:M92)</f>
        <v>0</v>
      </c>
      <c r="N26" s="44" t="s">
        <v>530</v>
      </c>
      <c r="O26" s="37"/>
      <c r="P26" s="194">
        <v>336</v>
      </c>
      <c r="Q26" s="96">
        <f>SUM(Justificatifs!M93:M95)</f>
        <v>0</v>
      </c>
      <c r="R26" s="43" t="s">
        <v>531</v>
      </c>
      <c r="S26" s="37"/>
      <c r="T26" s="37"/>
      <c r="U26" s="29"/>
      <c r="V26" s="29"/>
      <c r="W26" s="29"/>
      <c r="X26" s="29"/>
      <c r="Y26" s="29"/>
      <c r="Z26" s="70"/>
      <c r="AA26" s="70"/>
    </row>
    <row r="27" spans="1:28" ht="6.95" customHeight="1" x14ac:dyDescent="0.25">
      <c r="A27" s="274"/>
      <c r="B27" s="46"/>
      <c r="C27" s="57"/>
      <c r="D27" s="48"/>
      <c r="E27" s="202"/>
      <c r="F27" s="280"/>
      <c r="G27" s="201"/>
      <c r="H27" s="197"/>
      <c r="I27" s="27"/>
      <c r="J27" s="27"/>
      <c r="K27" s="35"/>
      <c r="L27" s="197"/>
      <c r="M27" s="27"/>
      <c r="N27" s="27"/>
      <c r="O27" s="37"/>
      <c r="P27" s="27"/>
      <c r="Q27" s="27"/>
      <c r="R27" s="27"/>
      <c r="S27" s="37"/>
      <c r="T27" s="37"/>
      <c r="U27" s="29"/>
      <c r="V27" s="29"/>
      <c r="W27" s="27"/>
      <c r="X27" s="27"/>
      <c r="Y27" s="27"/>
      <c r="Z27" s="71"/>
      <c r="AA27" s="71"/>
      <c r="AB27" s="27"/>
    </row>
    <row r="28" spans="1:28" x14ac:dyDescent="0.25">
      <c r="A28" s="274"/>
      <c r="B28" s="46"/>
      <c r="C28" s="61" t="s">
        <v>532</v>
      </c>
      <c r="D28" s="48"/>
      <c r="E28" s="203"/>
      <c r="F28" s="281"/>
      <c r="G28" s="205"/>
      <c r="H28" s="194">
        <v>341</v>
      </c>
      <c r="I28" s="96">
        <f>SUM(Justificatifs!M96:M99)</f>
        <v>0</v>
      </c>
      <c r="J28" s="41" t="s">
        <v>533</v>
      </c>
      <c r="K28" s="35"/>
      <c r="L28" s="194">
        <v>342</v>
      </c>
      <c r="M28" s="96">
        <f>SUM(Justificatifs!M100:M104)</f>
        <v>0</v>
      </c>
      <c r="N28" s="41" t="s">
        <v>534</v>
      </c>
      <c r="O28" s="37"/>
      <c r="P28" s="194">
        <v>343</v>
      </c>
      <c r="Q28" s="96">
        <f>SUM(Justificatifs!M105:M107)</f>
        <v>0</v>
      </c>
      <c r="R28" s="41" t="s">
        <v>535</v>
      </c>
      <c r="S28" s="37"/>
      <c r="T28" s="27"/>
      <c r="U28" s="27"/>
      <c r="V28" s="27"/>
      <c r="W28" s="27"/>
      <c r="X28" s="27"/>
      <c r="Y28" s="27"/>
      <c r="Z28" s="70"/>
      <c r="AA28" s="70"/>
    </row>
    <row r="29" spans="1:28" x14ac:dyDescent="0.25">
      <c r="E29" s="35"/>
      <c r="F29" s="201"/>
      <c r="G29" s="201"/>
    </row>
    <row r="30" spans="1:28" hidden="1" x14ac:dyDescent="0.25">
      <c r="E30" s="35"/>
      <c r="F30" s="201"/>
      <c r="G30" s="201"/>
      <c r="H30" s="66"/>
    </row>
    <row r="31" spans="1:28" x14ac:dyDescent="0.25">
      <c r="I31" s="35"/>
      <c r="J31" s="65"/>
    </row>
    <row r="32" spans="1:28" ht="13.5" x14ac:dyDescent="0.25">
      <c r="C32" s="34" t="s">
        <v>536</v>
      </c>
      <c r="D32" s="34"/>
      <c r="E32" s="34"/>
      <c r="F32" s="34"/>
      <c r="G32" s="34"/>
      <c r="H32" s="34"/>
      <c r="J32" s="98">
        <f>AVERAGE(I5:I28,M5:M28,Q5:Q28)</f>
        <v>1.4285714285714285E-2</v>
      </c>
      <c r="K32" s="35"/>
      <c r="M32" s="153" t="s">
        <v>537</v>
      </c>
      <c r="N32" s="45" t="s">
        <v>538</v>
      </c>
    </row>
    <row r="33" spans="3:14" ht="13.5" x14ac:dyDescent="0.25">
      <c r="C33" s="88" t="s">
        <v>539</v>
      </c>
      <c r="D33" s="89"/>
      <c r="E33" s="89"/>
      <c r="F33" s="89"/>
      <c r="G33" s="89"/>
      <c r="H33" s="89"/>
      <c r="J33" s="206" t="str">
        <f>IF(J32&lt;3.95,"keine Zert.",IF(J32&lt;4.95,"SILBER",IF(J32&lt;5.45,"GOLD","PLATIN")))</f>
        <v>keine Zert.</v>
      </c>
      <c r="K33" s="35"/>
      <c r="M33" s="68">
        <v>6</v>
      </c>
      <c r="N33" s="45" t="s">
        <v>540</v>
      </c>
    </row>
    <row r="41" spans="3:14" x14ac:dyDescent="0.25">
      <c r="C41" s="67"/>
    </row>
    <row r="45" spans="3:14" x14ac:dyDescent="0.25">
      <c r="C45" s="64"/>
      <c r="D45" s="64"/>
    </row>
  </sheetData>
  <sheetProtection algorithmName="SHA-512" hashValue="EfTTW4LEGsu2X85JmJE8MQmJdrmiTsQSvmbQjCAT1KGY08HvQKFeyrALiGj/nggkR4SOyBKXp8e3U1W+jMldcw==" saltValue="Gxchn89U5fR8VLdpeuctNQ==" spinCount="100000" sheet="1" selectLockedCells="1"/>
  <mergeCells count="6">
    <mergeCell ref="A5:A13"/>
    <mergeCell ref="F5:F13"/>
    <mergeCell ref="A15:A19"/>
    <mergeCell ref="F15:F19"/>
    <mergeCell ref="A21:A28"/>
    <mergeCell ref="F21:F28"/>
  </mergeCells>
  <conditionalFormatting sqref="I5">
    <cfRule type="colorScale" priority="46">
      <colorScale>
        <cfvo type="num" val="3.9"/>
        <cfvo type="num" val="4"/>
        <cfvo type="num" val="6"/>
        <color rgb="FFFF0000"/>
        <color rgb="FFFFC000"/>
        <color theme="9"/>
      </colorScale>
    </cfRule>
  </conditionalFormatting>
  <conditionalFormatting sqref="I7">
    <cfRule type="colorScale" priority="41">
      <colorScale>
        <cfvo type="num" val="3.9"/>
        <cfvo type="num" val="4"/>
        <cfvo type="num" val="6"/>
        <color rgb="FFFF0000"/>
        <color rgb="FFFFC000"/>
        <color theme="9"/>
      </colorScale>
    </cfRule>
  </conditionalFormatting>
  <conditionalFormatting sqref="I9">
    <cfRule type="colorScale" priority="38">
      <colorScale>
        <cfvo type="num" val="3.9"/>
        <cfvo type="num" val="4"/>
        <cfvo type="num" val="6"/>
        <color rgb="FFFF0000"/>
        <color rgb="FFFFC000"/>
        <color theme="9"/>
      </colorScale>
    </cfRule>
  </conditionalFormatting>
  <conditionalFormatting sqref="I11">
    <cfRule type="colorScale" priority="35">
      <colorScale>
        <cfvo type="num" val="3.9"/>
        <cfvo type="num" val="4"/>
        <cfvo type="num" val="6"/>
        <color rgb="FFFF0000"/>
        <color rgb="FFFFC000"/>
        <color theme="9"/>
      </colorScale>
    </cfRule>
  </conditionalFormatting>
  <conditionalFormatting sqref="I12">
    <cfRule type="colorScale" priority="34">
      <colorScale>
        <cfvo type="num" val="3.9"/>
        <cfvo type="num" val="4"/>
        <cfvo type="num" val="6"/>
        <color rgb="FFFF0000"/>
        <color rgb="FFFFC000"/>
        <color theme="9"/>
      </colorScale>
    </cfRule>
  </conditionalFormatting>
  <conditionalFormatting sqref="I13">
    <cfRule type="colorScale" priority="33">
      <colorScale>
        <cfvo type="num" val="3.9"/>
        <cfvo type="num" val="4"/>
        <cfvo type="num" val="6"/>
        <color rgb="FFFF0000"/>
        <color rgb="FFFFC000"/>
        <color theme="9"/>
      </colorScale>
    </cfRule>
  </conditionalFormatting>
  <conditionalFormatting sqref="I15">
    <cfRule type="colorScale" priority="30">
      <colorScale>
        <cfvo type="num" val="3.9"/>
        <cfvo type="num" val="4"/>
        <cfvo type="num" val="6"/>
        <color rgb="FFFF0000"/>
        <color rgb="FFFFC000"/>
        <color theme="9"/>
      </colorScale>
    </cfRule>
  </conditionalFormatting>
  <conditionalFormatting sqref="I17">
    <cfRule type="colorScale" priority="28">
      <colorScale>
        <cfvo type="num" val="3.9"/>
        <cfvo type="num" val="4"/>
        <cfvo type="num" val="6"/>
        <color rgb="FFFF0000"/>
        <color rgb="FFFFC000"/>
        <color theme="9"/>
      </colorScale>
    </cfRule>
  </conditionalFormatting>
  <conditionalFormatting sqref="I19">
    <cfRule type="colorScale" priority="27">
      <colorScale>
        <cfvo type="num" val="3.9"/>
        <cfvo type="num" val="4"/>
        <cfvo type="num" val="6"/>
        <color rgb="FFFF0000"/>
        <color rgb="FFFFC000"/>
        <color theme="9"/>
      </colorScale>
    </cfRule>
  </conditionalFormatting>
  <conditionalFormatting sqref="I21">
    <cfRule type="colorScale" priority="25">
      <colorScale>
        <cfvo type="num" val="3.9"/>
        <cfvo type="num" val="4"/>
        <cfvo type="num" val="6"/>
        <color rgb="FFFF0000"/>
        <color rgb="FFFFC000"/>
        <color theme="9"/>
      </colorScale>
    </cfRule>
  </conditionalFormatting>
  <conditionalFormatting sqref="I23">
    <cfRule type="colorScale" priority="26">
      <colorScale>
        <cfvo type="num" val="3.9"/>
        <cfvo type="num" val="4"/>
        <cfvo type="num" val="6"/>
        <color rgb="FFFF0000"/>
        <color rgb="FFFFC000"/>
        <color theme="9"/>
      </colorScale>
    </cfRule>
  </conditionalFormatting>
  <conditionalFormatting sqref="I25">
    <cfRule type="colorScale" priority="24">
      <colorScale>
        <cfvo type="num" val="3.9"/>
        <cfvo type="num" val="4"/>
        <cfvo type="num" val="6"/>
        <color rgb="FFFF0000"/>
        <color rgb="FFFFC000"/>
        <color theme="9"/>
      </colorScale>
    </cfRule>
  </conditionalFormatting>
  <conditionalFormatting sqref="I26">
    <cfRule type="colorScale" priority="17">
      <colorScale>
        <cfvo type="num" val="3.9"/>
        <cfvo type="num" val="4"/>
        <cfvo type="num" val="6"/>
        <color rgb="FFFF0000"/>
        <color rgb="FFFFC000"/>
        <color theme="9"/>
      </colorScale>
    </cfRule>
  </conditionalFormatting>
  <conditionalFormatting sqref="I28">
    <cfRule type="colorScale" priority="45">
      <colorScale>
        <cfvo type="num" val="1"/>
        <cfvo type="num" val="5"/>
        <cfvo type="num" val="6"/>
        <color rgb="FFFF0000"/>
        <color rgb="FFFFC000"/>
        <color theme="9"/>
      </colorScale>
    </cfRule>
  </conditionalFormatting>
  <conditionalFormatting sqref="J33">
    <cfRule type="containsText" dxfId="32" priority="1" operator="containsText" text="GOLD">
      <formula>NOT(ISERROR(SEARCH("GOLD",J33)))</formula>
    </cfRule>
    <cfRule type="containsText" dxfId="31" priority="2" operator="containsText" text="SILBER">
      <formula>NOT(ISERROR(SEARCH("SILBER",J33)))</formula>
    </cfRule>
    <cfRule type="containsText" dxfId="30" priority="3" stopIfTrue="1" operator="containsText" text="PLATIN">
      <formula>NOT(ISERROR(SEARCH("PLATIN",J33)))</formula>
    </cfRule>
  </conditionalFormatting>
  <conditionalFormatting sqref="M5">
    <cfRule type="colorScale" priority="44">
      <colorScale>
        <cfvo type="num" val="3.9"/>
        <cfvo type="num" val="4"/>
        <cfvo type="num" val="6"/>
        <color rgb="FFFF0000"/>
        <color rgb="FFFFC000"/>
        <color theme="9"/>
      </colorScale>
    </cfRule>
  </conditionalFormatting>
  <conditionalFormatting sqref="M7">
    <cfRule type="colorScale" priority="40">
      <colorScale>
        <cfvo type="num" val="3.9"/>
        <cfvo type="num" val="4"/>
        <cfvo type="num" val="6"/>
        <color rgb="FFFF0000"/>
        <color rgb="FFFFC000"/>
        <color theme="9"/>
      </colorScale>
    </cfRule>
  </conditionalFormatting>
  <conditionalFormatting sqref="M9">
    <cfRule type="colorScale" priority="39">
      <colorScale>
        <cfvo type="num" val="3.9"/>
        <cfvo type="num" val="4"/>
        <cfvo type="num" val="6"/>
        <color rgb="FFFF0000"/>
        <color rgb="FFFFC000"/>
        <color theme="9"/>
      </colorScale>
    </cfRule>
  </conditionalFormatting>
  <conditionalFormatting sqref="M11">
    <cfRule type="colorScale" priority="32">
      <colorScale>
        <cfvo type="num" val="3.9"/>
        <cfvo type="num" val="4"/>
        <cfvo type="num" val="6"/>
        <color rgb="FFFF0000"/>
        <color rgb="FFFFC000"/>
        <color theme="9"/>
      </colorScale>
    </cfRule>
  </conditionalFormatting>
  <conditionalFormatting sqref="M12">
    <cfRule type="colorScale" priority="31">
      <colorScale>
        <cfvo type="num" val="3.9"/>
        <cfvo type="num" val="4"/>
        <cfvo type="num" val="6"/>
        <color rgb="FFFF0000"/>
        <color rgb="FFFFC000"/>
        <color theme="9"/>
      </colorScale>
    </cfRule>
  </conditionalFormatting>
  <conditionalFormatting sqref="M15">
    <cfRule type="colorScale" priority="29">
      <colorScale>
        <cfvo type="num" val="3.9"/>
        <cfvo type="num" val="4"/>
        <cfvo type="num" val="6"/>
        <color rgb="FFFF0000"/>
        <color rgb="FFFFC000"/>
        <color theme="9"/>
      </colorScale>
    </cfRule>
  </conditionalFormatting>
  <conditionalFormatting sqref="M17">
    <cfRule type="colorScale" priority="43">
      <colorScale>
        <cfvo type="num" val="3.9"/>
        <cfvo type="num" val="4"/>
        <cfvo type="num" val="6"/>
        <color rgb="FFFF0000"/>
        <color rgb="FFFFC000"/>
        <color theme="9"/>
      </colorScale>
    </cfRule>
  </conditionalFormatting>
  <conditionalFormatting sqref="M21">
    <cfRule type="colorScale" priority="19">
      <colorScale>
        <cfvo type="num" val="3.9"/>
        <cfvo type="num" val="4"/>
        <cfvo type="num" val="6"/>
        <color rgb="FFFF0000"/>
        <color rgb="FFFFC000"/>
        <color theme="9"/>
      </colorScale>
    </cfRule>
  </conditionalFormatting>
  <conditionalFormatting sqref="M23">
    <cfRule type="colorScale" priority="20">
      <colorScale>
        <cfvo type="num" val="3.9"/>
        <cfvo type="num" val="4"/>
        <cfvo type="num" val="6"/>
        <color rgb="FFFF0000"/>
        <color rgb="FFFFC000"/>
        <color theme="9"/>
      </colorScale>
    </cfRule>
  </conditionalFormatting>
  <conditionalFormatting sqref="M25">
    <cfRule type="colorScale" priority="18">
      <colorScale>
        <cfvo type="num" val="3.9"/>
        <cfvo type="num" val="4"/>
        <cfvo type="num" val="6"/>
        <color rgb="FFFF0000"/>
        <color rgb="FFFFC000"/>
        <color theme="9"/>
      </colorScale>
    </cfRule>
  </conditionalFormatting>
  <conditionalFormatting sqref="M26">
    <cfRule type="colorScale" priority="22">
      <colorScale>
        <cfvo type="num" val="3.9"/>
        <cfvo type="num" val="4"/>
        <cfvo type="num" val="6"/>
        <color rgb="FFFF0000"/>
        <color rgb="FFFFC000"/>
        <color theme="9"/>
      </colorScale>
    </cfRule>
  </conditionalFormatting>
  <conditionalFormatting sqref="M28">
    <cfRule type="colorScale" priority="14">
      <colorScale>
        <cfvo type="num" val="3.9"/>
        <cfvo type="num" val="4"/>
        <cfvo type="num" val="6"/>
        <color rgb="FFFF0000"/>
        <color rgb="FFFFC000"/>
        <color theme="9"/>
      </colorScale>
    </cfRule>
  </conditionalFormatting>
  <conditionalFormatting sqref="M33">
    <cfRule type="colorScale" priority="51">
      <colorScale>
        <cfvo type="num" val="1"/>
        <cfvo type="num" val="5"/>
        <cfvo type="num" val="6"/>
        <color rgb="FFFF0000"/>
        <color rgb="FFFFC000"/>
        <color theme="9"/>
      </colorScale>
    </cfRule>
  </conditionalFormatting>
  <conditionalFormatting sqref="Q5">
    <cfRule type="colorScale" priority="42">
      <colorScale>
        <cfvo type="num" val="3.9"/>
        <cfvo type="num" val="4"/>
        <cfvo type="num" val="6"/>
        <color rgb="FFFF0000"/>
        <color rgb="FFFFC000"/>
        <color theme="9"/>
      </colorScale>
    </cfRule>
  </conditionalFormatting>
  <conditionalFormatting sqref="Q11">
    <cfRule type="colorScale" priority="9">
      <colorScale>
        <cfvo type="num" val="3.9"/>
        <cfvo type="num" val="4"/>
        <cfvo type="num" val="6"/>
        <color rgb="FFFF0000"/>
        <color rgb="FFFFC000"/>
        <color theme="9"/>
      </colorScale>
    </cfRule>
  </conditionalFormatting>
  <conditionalFormatting sqref="Q12">
    <cfRule type="colorScale" priority="36">
      <colorScale>
        <cfvo type="num" val="3.9"/>
        <cfvo type="num" val="4"/>
        <cfvo type="num" val="6"/>
        <color rgb="FFFF0000"/>
        <color rgb="FFFFC000"/>
        <color theme="9"/>
      </colorScale>
    </cfRule>
  </conditionalFormatting>
  <conditionalFormatting sqref="Q15">
    <cfRule type="colorScale" priority="8">
      <colorScale>
        <cfvo type="num" val="3.9"/>
        <cfvo type="num" val="4"/>
        <cfvo type="num" val="6"/>
        <color rgb="FFFF0000"/>
        <color rgb="FFFFC000"/>
        <color theme="9"/>
      </colorScale>
    </cfRule>
  </conditionalFormatting>
  <conditionalFormatting sqref="Q17">
    <cfRule type="colorScale" priority="37">
      <colorScale>
        <cfvo type="num" val="3.9"/>
        <cfvo type="num" val="4"/>
        <cfvo type="num" val="6"/>
        <color rgb="FFFF0000"/>
        <color rgb="FFFFC000"/>
        <color theme="9"/>
      </colorScale>
    </cfRule>
  </conditionalFormatting>
  <conditionalFormatting sqref="Q21">
    <cfRule type="colorScale" priority="16">
      <colorScale>
        <cfvo type="num" val="3.9"/>
        <cfvo type="num" val="4"/>
        <cfvo type="num" val="6"/>
        <color rgb="FFFF0000"/>
        <color rgb="FFFFC000"/>
        <color theme="9"/>
      </colorScale>
    </cfRule>
  </conditionalFormatting>
  <conditionalFormatting sqref="Q25">
    <cfRule type="colorScale" priority="23">
      <colorScale>
        <cfvo type="num" val="3.9"/>
        <cfvo type="num" val="4"/>
        <cfvo type="num" val="6"/>
        <color rgb="FFFF0000"/>
        <color rgb="FFFFC000"/>
        <color theme="9"/>
      </colorScale>
    </cfRule>
  </conditionalFormatting>
  <conditionalFormatting sqref="Q26">
    <cfRule type="colorScale" priority="15">
      <colorScale>
        <cfvo type="num" val="3.9"/>
        <cfvo type="num" val="4"/>
        <cfvo type="num" val="6"/>
        <color rgb="FFFF0000"/>
        <color rgb="FFFFC000"/>
        <color theme="9"/>
      </colorScale>
    </cfRule>
  </conditionalFormatting>
  <conditionalFormatting sqref="Q28">
    <cfRule type="colorScale" priority="21">
      <colorScale>
        <cfvo type="num" val="3.9"/>
        <cfvo type="num" val="4"/>
        <cfvo type="num" val="6"/>
        <color rgb="FFFF0000"/>
        <color rgb="FFFFC000"/>
        <color theme="9"/>
      </colorScale>
    </cfRule>
  </conditionalFormatting>
  <pageMargins left="0.7" right="0.7" top="0.78740157499999996" bottom="0.78740157499999996" header="0.3" footer="0.3"/>
  <pageSetup paperSize="9" orientation="landscape" horizontalDpi="0" verticalDpi="0"/>
  <legacyDrawingHF r:id="rId1"/>
  <extLst>
    <ext xmlns:x14="http://schemas.microsoft.com/office/spreadsheetml/2009/9/main" uri="{78C0D931-6437-407d-A8EE-F0AAD7539E65}">
      <x14:conditionalFormattings>
        <x14:conditionalFormatting xmlns:xm="http://schemas.microsoft.com/office/excel/2006/main">
          <x14:cfRule type="expression" priority="4" id="{483018F0-1DD8-1A4A-92AD-01509770366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5" id="{A9CE0D8C-12A4-AA44-BEEC-F5C3A3A8601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C33</xm:sqref>
        </x14:conditionalFormatting>
        <x14:conditionalFormatting xmlns:xm="http://schemas.microsoft.com/office/excel/2006/main">
          <x14:cfRule type="expression" priority="49" id="{91B1FCAC-29C2-CF40-815A-033C147F63E7}">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50" id="{C6A5D3DB-1852-B644-BFFC-93887D536D27}">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D33:H33</xm:sqref>
        </x14:conditionalFormatting>
        <x14:conditionalFormatting xmlns:xm="http://schemas.microsoft.com/office/excel/2006/main">
          <x14:cfRule type="expression" priority="85" id="{72EF1D42-FB00-6C43-838D-4A60390478B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86" id="{FFA6CD1A-DA65-1A4B-B882-BBC8DC46777B}">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J5</xm:sqref>
        </x14:conditionalFormatting>
        <x14:conditionalFormatting xmlns:xm="http://schemas.microsoft.com/office/excel/2006/main">
          <x14:cfRule type="expression" priority="79" id="{D28B5C4E-04E6-7043-A13C-A8ED30CB602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80" id="{57FAE833-0CF9-B54F-99D2-E3D3531E98A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J9</xm:sqref>
        </x14:conditionalFormatting>
        <x14:conditionalFormatting xmlns:xm="http://schemas.microsoft.com/office/excel/2006/main">
          <x14:cfRule type="expression" priority="70" id="{810B2645-A37C-3547-BFD5-73D40DDEFB5B}">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71" id="{62495946-8CB2-C94A-AFD7-B2826C625166}">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J17</xm:sqref>
        </x14:conditionalFormatting>
        <x14:conditionalFormatting xmlns:xm="http://schemas.microsoft.com/office/excel/2006/main">
          <x14:cfRule type="expression" priority="53" id="{59FF709D-7E16-D94D-BA60-14EC5F6C8DD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52" id="{926918BD-3FE7-594A-B6C0-35655161641D}">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J19 J25:J26 N25:N26 R25:R26</xm:sqref>
        </x14:conditionalFormatting>
        <x14:conditionalFormatting xmlns:xm="http://schemas.microsoft.com/office/excel/2006/main">
          <x14:cfRule type="expression" priority="63" id="{DEEF238B-C7F2-2D49-836F-57437FDE78D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62" id="{B019DADD-E0F7-E54B-9C87-5FD468AF3C0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J21</xm:sqref>
        </x14:conditionalFormatting>
        <x14:conditionalFormatting xmlns:xm="http://schemas.microsoft.com/office/excel/2006/main">
          <x14:cfRule type="expression" priority="67" id="{CF497DE9-4D2A-FE4F-8D4D-0608C19393E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66" id="{A29BCFE6-A0E8-004A-B33C-D1DF3F442AD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J23 J28 R28</xm:sqref>
        </x14:conditionalFormatting>
        <x14:conditionalFormatting xmlns:xm="http://schemas.microsoft.com/office/excel/2006/main">
          <x14:cfRule type="expression" priority="83" id="{950C8FC2-E142-B041-B493-F2588B80B93D}">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84" id="{80E068DF-056F-A847-B838-856C674C60B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N5</xm:sqref>
        </x14:conditionalFormatting>
        <x14:conditionalFormatting xmlns:xm="http://schemas.microsoft.com/office/excel/2006/main">
          <x14:cfRule type="expression" priority="75" id="{28D51C88-DEFC-8249-A537-B1D0DF68203D}">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76" id="{8BB32D75-72A8-C14F-BB78-E68CB4F9599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N7</xm:sqref>
        </x14:conditionalFormatting>
        <x14:conditionalFormatting xmlns:xm="http://schemas.microsoft.com/office/excel/2006/main">
          <x14:cfRule type="expression" priority="77" id="{BB4878BD-6B6A-D342-B089-C79799C083EF}">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78" id="{426716A5-B265-5340-82F6-4996E2884EF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N9</xm:sqref>
        </x14:conditionalFormatting>
        <x14:conditionalFormatting xmlns:xm="http://schemas.microsoft.com/office/excel/2006/main">
          <x14:cfRule type="expression" priority="54" id="{AE9D85E8-EDAB-A54F-B94F-56B10230003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55" id="{3126071E-C8D6-9C4C-8973-F5D57889725F}">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N11:N12 J11:J13 J15</xm:sqref>
        </x14:conditionalFormatting>
        <x14:conditionalFormatting xmlns:xm="http://schemas.microsoft.com/office/excel/2006/main">
          <x14:cfRule type="expression" priority="73" id="{E739A2F1-4242-594F-AEA9-65856DA5408A}">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72" id="{A59A2EE6-A2BE-894F-92F2-BA34340209E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N15</xm:sqref>
        </x14:conditionalFormatting>
        <x14:conditionalFormatting xmlns:xm="http://schemas.microsoft.com/office/excel/2006/main">
          <x14:cfRule type="expression" priority="13" id="{8602C9A0-8202-F949-9FEE-77B3D4446BE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12" id="{B8E33326-4D33-924F-A10E-0A6A03EADFE7}">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N17</xm:sqref>
        </x14:conditionalFormatting>
        <x14:conditionalFormatting xmlns:xm="http://schemas.microsoft.com/office/excel/2006/main">
          <x14:cfRule type="expression" priority="60" id="{9AD43B08-4C5D-464F-8607-65709E2767B7}">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61" id="{7970B614-6531-3C4E-A285-1ACBB91A25D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N21</xm:sqref>
        </x14:conditionalFormatting>
        <x14:conditionalFormatting xmlns:xm="http://schemas.microsoft.com/office/excel/2006/main">
          <x14:cfRule type="expression" priority="65" id="{BA079EB7-8A24-3A4F-8816-D2ABC03E3D7E}">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64" id="{3C49248F-4A1D-2444-8680-98F9CFEB38F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N23</xm:sqref>
        </x14:conditionalFormatting>
        <x14:conditionalFormatting xmlns:xm="http://schemas.microsoft.com/office/excel/2006/main">
          <x14:cfRule type="expression" priority="56" id="{E9FFD843-4BED-BF4D-9E61-58048D28971F}">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57" id="{79DB0F35-0D5E-2640-AF27-6CD873AA79B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N28</xm:sqref>
        </x14:conditionalFormatting>
        <x14:conditionalFormatting xmlns:xm="http://schemas.microsoft.com/office/excel/2006/main">
          <x14:cfRule type="expression" priority="47" id="{5D19181C-2D61-F34E-9B3B-2EBE0407E186}">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48" id="{D75C37F8-6681-D34A-B0C1-6652E85FC9EF}">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N32:N33</xm:sqref>
        </x14:conditionalFormatting>
        <x14:conditionalFormatting xmlns:xm="http://schemas.microsoft.com/office/excel/2006/main">
          <x14:cfRule type="expression" priority="81" id="{BA0B41F8-E073-6046-A57A-AFACF3E480C5}">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82" id="{5CE5FFEE-4ECD-E742-AF35-9B84A6A6BD9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R5 J7</xm:sqref>
        </x14:conditionalFormatting>
        <x14:conditionalFormatting xmlns:xm="http://schemas.microsoft.com/office/excel/2006/main">
          <x14:cfRule type="expression" priority="10" id="{F017DBAE-0FE9-1E43-8928-5DFDE8BB093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11" id="{6D248F10-3A83-C040-9D6E-B19B2BDF0467}">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R11:R12</xm:sqref>
        </x14:conditionalFormatting>
        <x14:conditionalFormatting xmlns:xm="http://schemas.microsoft.com/office/excel/2006/main">
          <x14:cfRule type="expression" priority="6" id="{26301E0E-520B-394F-B201-9E4B8DD5380E}">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14:cfRule type="expression" priority="7" id="{A89285F7-8D71-FF48-A524-75B44898672C}">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m:sqref>R15</xm:sqref>
        </x14:conditionalFormatting>
        <x14:conditionalFormatting xmlns:xm="http://schemas.microsoft.com/office/excel/2006/main">
          <x14:cfRule type="expression" priority="69" id="{8CA4B799-A89A-6943-9939-472802D31392}">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68" id="{905BD716-F2E7-5A45-94F0-A1DC32983B39}">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R17</xm:sqref>
        </x14:conditionalFormatting>
        <x14:conditionalFormatting xmlns:xm="http://schemas.microsoft.com/office/excel/2006/main">
          <x14:cfRule type="expression" priority="59" id="{3737D888-ED54-3E41-A32E-BA47D1AB0CA8}">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strike/>
              </font>
            </x14:dxf>
          </x14:cfRule>
          <x14:cfRule type="expression" priority="58" id="{009EECCC-F2B5-3647-A26D-2B061B8F5E90}">
            <xm:f>IF('https://mst239701.sharepoint.com/Users/andreaspfeiffer2/SynologyDrive/brain4sustain/03_Projekte_aktuell/1121_SNBS_Heinrichareal_Tellco-Immobilien/3_Projektierung/36_Controlling/C:/Users/andreaspfeiffer 1/Qsync/brain4sustain/02_Akquisition/04_Themen/01_SNBS/Workshop Pre-Check SNBS2/[d_20181222_Bsp_PfA_SNBS Pre-Check Unprotected.xlsm]Formeln'!#REF!=-1,TRUE,FALSE)</xm:f>
            <x14:dxf>
              <font>
                <color rgb="FFC00000"/>
              </font>
              <border>
                <left style="thin">
                  <color rgb="FFC00000"/>
                </left>
                <right style="thin">
                  <color rgb="FFC00000"/>
                </right>
                <top style="thin">
                  <color rgb="FFC00000"/>
                </top>
                <bottom style="thin">
                  <color rgb="FFC00000"/>
                </bottom>
              </border>
            </x14:dxf>
          </x14:cfRule>
          <xm:sqref>R21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121D-AD0C-0143-8076-FADF72A15B03}">
  <sheetPr published="0">
    <pageSetUpPr fitToPage="1"/>
  </sheetPr>
  <dimension ref="A1:G32"/>
  <sheetViews>
    <sheetView zoomScale="165" zoomScaleNormal="165" workbookViewId="0">
      <selection activeCell="Q35" sqref="Q35"/>
    </sheetView>
  </sheetViews>
  <sheetFormatPr baseColWidth="10" defaultColWidth="11.19921875" defaultRowHeight="12.75" x14ac:dyDescent="0.25"/>
  <cols>
    <col min="1" max="1" width="3.796875" customWidth="1"/>
    <col min="2" max="2" width="10" customWidth="1"/>
    <col min="3" max="3" width="24" customWidth="1"/>
    <col min="4" max="4" width="53.19921875" customWidth="1"/>
    <col min="5" max="6" width="8.19921875" customWidth="1"/>
    <col min="7" max="7" width="48.796875" customWidth="1"/>
  </cols>
  <sheetData>
    <row r="1" spans="1:7" ht="21" customHeight="1" x14ac:dyDescent="0.25">
      <c r="A1" s="31" t="s">
        <v>542</v>
      </c>
    </row>
    <row r="2" spans="1:7" ht="6.95" customHeight="1" x14ac:dyDescent="0.3">
      <c r="A2" s="74"/>
    </row>
    <row r="3" spans="1:7" ht="16.5" x14ac:dyDescent="0.3">
      <c r="A3" s="97" t="str">
        <f>'Aperçu_Évaluation CP'!A3</f>
        <v>SNBS Bâtiment 2023.1 - Liste des justificatifs</v>
      </c>
      <c r="B3" s="74"/>
      <c r="G3" s="99">
        <f ca="1">'Aperçu_Évaluation CP'!R1</f>
        <v>45678</v>
      </c>
    </row>
    <row r="5" spans="1:7" ht="21" customHeight="1" x14ac:dyDescent="0.25">
      <c r="A5" s="75" t="s">
        <v>543</v>
      </c>
      <c r="B5" s="75" t="s">
        <v>544</v>
      </c>
      <c r="C5" s="75" t="s">
        <v>545</v>
      </c>
      <c r="D5" s="75" t="s">
        <v>546</v>
      </c>
      <c r="E5" s="75" t="s">
        <v>547</v>
      </c>
      <c r="F5" s="75" t="s">
        <v>548</v>
      </c>
      <c r="G5" s="75" t="s">
        <v>549</v>
      </c>
    </row>
    <row r="6" spans="1:7" x14ac:dyDescent="0.25">
      <c r="A6" s="76">
        <v>1</v>
      </c>
      <c r="B6" s="76">
        <v>101.1</v>
      </c>
      <c r="C6" s="77" t="s">
        <v>487</v>
      </c>
      <c r="D6" s="78"/>
      <c r="E6" s="76"/>
      <c r="F6" s="76"/>
      <c r="G6" s="79"/>
    </row>
    <row r="7" spans="1:7" x14ac:dyDescent="0.25">
      <c r="A7" s="76">
        <v>2</v>
      </c>
      <c r="B7" s="76">
        <v>102.1</v>
      </c>
      <c r="C7" s="77" t="s">
        <v>550</v>
      </c>
      <c r="D7" s="78"/>
      <c r="E7" s="76"/>
      <c r="F7" s="76"/>
      <c r="G7" s="79"/>
    </row>
    <row r="8" spans="1:7" x14ac:dyDescent="0.25">
      <c r="A8" s="76">
        <v>3</v>
      </c>
      <c r="B8" s="76">
        <v>102.2</v>
      </c>
      <c r="C8" s="77" t="s">
        <v>489</v>
      </c>
      <c r="D8" s="78"/>
      <c r="E8" s="76"/>
      <c r="F8" s="76"/>
      <c r="G8" s="79"/>
    </row>
    <row r="9" spans="1:7" x14ac:dyDescent="0.25">
      <c r="A9" s="76">
        <v>4</v>
      </c>
      <c r="B9" s="76">
        <v>103.1</v>
      </c>
      <c r="C9" s="77" t="s">
        <v>512</v>
      </c>
      <c r="D9" s="78"/>
      <c r="E9" s="76"/>
      <c r="F9" s="76"/>
      <c r="G9" s="79"/>
    </row>
    <row r="10" spans="1:7" x14ac:dyDescent="0.25">
      <c r="A10" s="76">
        <v>5</v>
      </c>
      <c r="B10" s="76">
        <v>104.1</v>
      </c>
      <c r="C10" s="77" t="s">
        <v>551</v>
      </c>
      <c r="D10" s="78"/>
      <c r="E10" s="76"/>
      <c r="F10" s="76"/>
      <c r="G10" s="79"/>
    </row>
    <row r="11" spans="1:7" x14ac:dyDescent="0.25">
      <c r="A11" s="76">
        <v>6</v>
      </c>
      <c r="B11" s="76">
        <v>104.2</v>
      </c>
      <c r="C11" s="77" t="s">
        <v>552</v>
      </c>
      <c r="D11" s="78"/>
      <c r="E11" s="76"/>
      <c r="F11" s="76"/>
      <c r="G11" s="79"/>
    </row>
    <row r="12" spans="1:7" ht="25.5" x14ac:dyDescent="0.25">
      <c r="A12" s="76">
        <v>7</v>
      </c>
      <c r="B12" s="94">
        <v>207.1</v>
      </c>
      <c r="C12" s="95" t="s">
        <v>553</v>
      </c>
      <c r="D12" s="78"/>
      <c r="E12" s="76"/>
      <c r="F12" s="76"/>
      <c r="G12" s="79"/>
    </row>
    <row r="13" spans="1:7" ht="25.5" x14ac:dyDescent="0.25">
      <c r="A13" s="76">
        <v>8</v>
      </c>
      <c r="B13" s="94" t="s">
        <v>554</v>
      </c>
      <c r="C13" s="78" t="s">
        <v>555</v>
      </c>
      <c r="D13" s="78"/>
      <c r="E13" s="76"/>
      <c r="F13" s="76"/>
      <c r="G13" s="79"/>
    </row>
    <row r="14" spans="1:7" ht="25.5" x14ac:dyDescent="0.25">
      <c r="A14" s="76">
        <v>9</v>
      </c>
      <c r="B14" s="94" t="s">
        <v>556</v>
      </c>
      <c r="C14" s="78" t="s">
        <v>557</v>
      </c>
      <c r="D14" s="100"/>
      <c r="E14" s="76"/>
      <c r="F14" s="76"/>
      <c r="G14" s="79"/>
    </row>
    <row r="15" spans="1:7" x14ac:dyDescent="0.25">
      <c r="A15" s="76">
        <v>10</v>
      </c>
      <c r="B15" s="94">
        <v>305.10000000000002</v>
      </c>
      <c r="C15" s="78" t="s">
        <v>558</v>
      </c>
      <c r="D15" s="78"/>
      <c r="E15" s="76"/>
      <c r="F15" s="76"/>
      <c r="G15" s="79"/>
    </row>
    <row r="16" spans="1:7" x14ac:dyDescent="0.25">
      <c r="A16" s="76">
        <v>11</v>
      </c>
      <c r="B16" s="94">
        <v>305.10000000000002</v>
      </c>
      <c r="C16" s="78" t="s">
        <v>558</v>
      </c>
      <c r="D16" s="78"/>
      <c r="E16" s="76"/>
      <c r="F16" s="76"/>
      <c r="G16" s="79"/>
    </row>
    <row r="17" spans="1:7" x14ac:dyDescent="0.25">
      <c r="A17" s="76">
        <v>12</v>
      </c>
      <c r="B17" s="94">
        <v>305.10000000000002</v>
      </c>
      <c r="C17" s="78" t="s">
        <v>558</v>
      </c>
      <c r="D17" s="78"/>
      <c r="E17" s="76"/>
      <c r="F17" s="76"/>
      <c r="G17" s="79"/>
    </row>
    <row r="18" spans="1:7" x14ac:dyDescent="0.25">
      <c r="A18" s="76">
        <v>13</v>
      </c>
      <c r="B18" s="94">
        <v>307.10000000000002</v>
      </c>
      <c r="C18" s="78" t="s">
        <v>559</v>
      </c>
      <c r="D18" s="78"/>
      <c r="E18" s="76"/>
      <c r="F18" s="76"/>
      <c r="G18" s="79"/>
    </row>
    <row r="19" spans="1:7" x14ac:dyDescent="0.25">
      <c r="A19" s="76">
        <v>14</v>
      </c>
      <c r="B19" s="94">
        <v>307.10000000000002</v>
      </c>
      <c r="C19" s="78" t="s">
        <v>559</v>
      </c>
      <c r="D19" s="78"/>
      <c r="E19" s="76"/>
      <c r="F19" s="76"/>
      <c r="G19" s="79"/>
    </row>
    <row r="20" spans="1:7" x14ac:dyDescent="0.25">
      <c r="A20" s="76">
        <v>15</v>
      </c>
      <c r="B20" s="94" t="s">
        <v>560</v>
      </c>
      <c r="C20" s="78" t="s">
        <v>561</v>
      </c>
      <c r="D20" s="78"/>
    </row>
    <row r="21" spans="1:7" ht="12" customHeight="1" x14ac:dyDescent="0.25"/>
    <row r="22" spans="1:7" ht="12" customHeight="1" x14ac:dyDescent="0.25"/>
    <row r="23" spans="1:7" ht="12" customHeight="1" x14ac:dyDescent="0.25"/>
    <row r="24" spans="1:7" ht="12" customHeight="1" x14ac:dyDescent="0.25">
      <c r="A24" s="80"/>
      <c r="B24" s="81"/>
      <c r="C24" s="82"/>
    </row>
    <row r="25" spans="1:7" ht="12" customHeight="1" x14ac:dyDescent="0.25">
      <c r="A25" s="83"/>
      <c r="B25" s="64" t="s">
        <v>562</v>
      </c>
      <c r="C25" s="84"/>
    </row>
    <row r="26" spans="1:7" ht="12" customHeight="1" x14ac:dyDescent="0.25">
      <c r="A26" s="83"/>
      <c r="B26" t="s">
        <v>563</v>
      </c>
      <c r="C26" s="84" t="s">
        <v>564</v>
      </c>
    </row>
    <row r="27" spans="1:7" ht="12" customHeight="1" x14ac:dyDescent="0.25">
      <c r="A27" s="83"/>
      <c r="B27" t="s">
        <v>565</v>
      </c>
      <c r="C27" s="84" t="s">
        <v>566</v>
      </c>
    </row>
    <row r="28" spans="1:7" ht="12" customHeight="1" x14ac:dyDescent="0.25">
      <c r="A28" s="83"/>
      <c r="B28" t="s">
        <v>567</v>
      </c>
      <c r="C28" s="84" t="s">
        <v>568</v>
      </c>
    </row>
    <row r="29" spans="1:7" ht="12" customHeight="1" x14ac:dyDescent="0.25">
      <c r="A29" s="83"/>
      <c r="B29" t="s">
        <v>569</v>
      </c>
      <c r="C29" s="84" t="s">
        <v>570</v>
      </c>
    </row>
    <row r="30" spans="1:7" x14ac:dyDescent="0.25">
      <c r="A30" s="83"/>
      <c r="B30" t="s">
        <v>571</v>
      </c>
      <c r="C30" s="84" t="s">
        <v>572</v>
      </c>
    </row>
    <row r="31" spans="1:7" x14ac:dyDescent="0.25">
      <c r="A31" s="83"/>
      <c r="B31" t="s">
        <v>573</v>
      </c>
      <c r="C31" s="84" t="s">
        <v>574</v>
      </c>
    </row>
    <row r="32" spans="1:7" x14ac:dyDescent="0.25">
      <c r="A32" s="85"/>
      <c r="B32" s="86"/>
      <c r="C32" s="87"/>
    </row>
  </sheetData>
  <autoFilter ref="A5:G5" xr:uid="{084760CE-7325-EB4B-9264-ABD1AE32B381}"/>
  <pageMargins left="0.7" right="0.7" top="0.78740157499999996" bottom="0.78740157499999996" header="0.3" footer="0.3"/>
  <pageSetup paperSize="9" fitToHeight="3"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5541-0F28-1248-941E-6E7B78ADFCAE}">
  <sheetPr published="0">
    <pageSetUpPr fitToPage="1"/>
  </sheetPr>
  <dimension ref="B3:C14"/>
  <sheetViews>
    <sheetView zoomScale="80" zoomScaleNormal="80" workbookViewId="0">
      <selection activeCell="Q35" sqref="Q35"/>
    </sheetView>
  </sheetViews>
  <sheetFormatPr baseColWidth="10" defaultColWidth="11.19921875" defaultRowHeight="12.75" x14ac:dyDescent="0.25"/>
  <cols>
    <col min="2" max="2" width="38" bestFit="1" customWidth="1"/>
  </cols>
  <sheetData>
    <row r="3" spans="2:3" ht="25.5" x14ac:dyDescent="0.25">
      <c r="B3" s="72" t="s">
        <v>575</v>
      </c>
      <c r="C3" s="70">
        <f>'Aperçu_Évaluation CP'!AA5</f>
        <v>0</v>
      </c>
    </row>
    <row r="4" spans="2:3" ht="25.5" x14ac:dyDescent="0.25">
      <c r="B4" s="72" t="s">
        <v>576</v>
      </c>
      <c r="C4" s="70">
        <f>'Aperçu_Évaluation CP'!AA7</f>
        <v>0</v>
      </c>
    </row>
    <row r="5" spans="2:3" ht="25.5" x14ac:dyDescent="0.25">
      <c r="B5" s="72" t="s">
        <v>577</v>
      </c>
      <c r="C5" s="70">
        <f>'Aperçu_Évaluation CP'!AA9</f>
        <v>0</v>
      </c>
    </row>
    <row r="6" spans="2:3" ht="25.5" x14ac:dyDescent="0.25">
      <c r="B6" s="72" t="s">
        <v>578</v>
      </c>
      <c r="C6" s="70">
        <f>'Aperçu_Évaluation CP'!AA11</f>
        <v>0</v>
      </c>
    </row>
    <row r="7" spans="2:3" x14ac:dyDescent="0.25">
      <c r="B7" s="56" t="s">
        <v>579</v>
      </c>
      <c r="C7" s="70">
        <f>'Aperçu_Évaluation CP'!AA15</f>
        <v>0</v>
      </c>
    </row>
    <row r="8" spans="2:3" x14ac:dyDescent="0.25">
      <c r="B8" s="56" t="s">
        <v>580</v>
      </c>
      <c r="C8" s="70">
        <f>'Aperçu_Évaluation CP'!AA17</f>
        <v>0</v>
      </c>
    </row>
    <row r="9" spans="2:3" x14ac:dyDescent="0.25">
      <c r="B9" s="56" t="s">
        <v>581</v>
      </c>
      <c r="C9" s="70" t="e">
        <f>'Aperçu_Évaluation CP'!#REF!</f>
        <v>#REF!</v>
      </c>
    </row>
    <row r="10" spans="2:3" x14ac:dyDescent="0.25">
      <c r="B10" s="56" t="s">
        <v>514</v>
      </c>
      <c r="C10" s="70" t="e">
        <f>'Aperçu_Évaluation CP'!#REF!</f>
        <v>#REF!</v>
      </c>
    </row>
    <row r="11" spans="2:3" x14ac:dyDescent="0.25">
      <c r="B11" s="59" t="s">
        <v>521</v>
      </c>
      <c r="C11" s="70">
        <f>'Aperçu_Évaluation CP'!AA21</f>
        <v>0</v>
      </c>
    </row>
    <row r="12" spans="2:3" x14ac:dyDescent="0.25">
      <c r="B12" s="59" t="s">
        <v>582</v>
      </c>
      <c r="C12" s="70">
        <f>'Aperçu_Évaluation CP'!AA23</f>
        <v>0</v>
      </c>
    </row>
    <row r="13" spans="2:3" ht="25.5" x14ac:dyDescent="0.25">
      <c r="B13" s="73" t="s">
        <v>583</v>
      </c>
      <c r="C13" s="70">
        <f>'Aperçu_Évaluation CP'!AA25</f>
        <v>0</v>
      </c>
    </row>
    <row r="14" spans="2:3" x14ac:dyDescent="0.25">
      <c r="B14" s="61" t="s">
        <v>532</v>
      </c>
      <c r="C14" s="70">
        <f>'Aperçu_Évaluation CP'!AA28</f>
        <v>0</v>
      </c>
    </row>
  </sheetData>
  <pageMargins left="0.7" right="0.7" top="0.78740157499999996" bottom="0.78740157499999996" header="0.3" footer="0.3"/>
  <pageSetup paperSize="9" scale="60"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E41081F4B044EB12B2EA4948E20C3" ma:contentTypeVersion="15" ma:contentTypeDescription="Create a new document." ma:contentTypeScope="" ma:versionID="10725acea96b56fde39e19bab09131ba">
  <xsd:schema xmlns:xsd="http://www.w3.org/2001/XMLSchema" xmlns:xs="http://www.w3.org/2001/XMLSchema" xmlns:p="http://schemas.microsoft.com/office/2006/metadata/properties" xmlns:ns2="19415a2c-3045-4769-8042-b2d573daa356" xmlns:ns3="7326d6c0-2b0e-4d8c-ae1c-6c41b58a3a3e" targetNamespace="http://schemas.microsoft.com/office/2006/metadata/properties" ma:root="true" ma:fieldsID="0b245781b807c8baba0e9b1628990901" ns2:_="" ns3:_="">
    <xsd:import namespace="19415a2c-3045-4769-8042-b2d573daa356"/>
    <xsd:import namespace="7326d6c0-2b0e-4d8c-ae1c-6c41b58a3a3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ObjectDetectorVersions"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26d6c0-2b0e-4d8c-ae1c-6c41b58a3a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SKCW24DMUQ4M-2078460637-30062</_dlc_DocId>
    <_dlc_DocIdUrl xmlns="19415a2c-3045-4769-8042-b2d573daa356">
      <Url>https://mst239701.sharepoint.com/sites/Files/_layouts/15/DocIdRedir.aspx?ID=SKCW24DMUQ4M-2078460637-30062</Url>
      <Description>SKCW24DMUQ4M-2078460637-30062</Description>
    </_dlc_DocIdUrl>
    <lcf76f155ced4ddcb4097134ff3c332f xmlns="7326d6c0-2b0e-4d8c-ae1c-6c41b58a3a3e">
      <Terms xmlns="http://schemas.microsoft.com/office/infopath/2007/PartnerControls"/>
    </lcf76f155ced4ddcb4097134ff3c332f>
    <TaxCatchAll xmlns="19415a2c-3045-4769-8042-b2d573daa35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42B1A0-07FC-4CC0-8EDB-2FB3B0120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7326d6c0-2b0e-4d8c-ae1c-6c41b58a3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BE550-C66E-48C5-990D-102B6EE1D772}">
  <ds:schemaRefs>
    <ds:schemaRef ds:uri="http://schemas.microsoft.com/office/2006/metadata/properties"/>
    <ds:schemaRef ds:uri="http://schemas.microsoft.com/office/infopath/2007/PartnerControls"/>
    <ds:schemaRef ds:uri="19415a2c-3045-4769-8042-b2d573daa356"/>
    <ds:schemaRef ds:uri="7326d6c0-2b0e-4d8c-ae1c-6c41b58a3a3e"/>
  </ds:schemaRefs>
</ds:datastoreItem>
</file>

<file path=customXml/itemProps3.xml><?xml version="1.0" encoding="utf-8"?>
<ds:datastoreItem xmlns:ds="http://schemas.openxmlformats.org/officeDocument/2006/customXml" ds:itemID="{BD8D01D3-7250-414A-AED0-AD8E9B8EC8D4}">
  <ds:schemaRefs>
    <ds:schemaRef ds:uri="http://schemas.microsoft.com/sharepoint/v3/contenttype/forms"/>
  </ds:schemaRefs>
</ds:datastoreItem>
</file>

<file path=customXml/itemProps4.xml><?xml version="1.0" encoding="utf-8"?>
<ds:datastoreItem xmlns:ds="http://schemas.openxmlformats.org/officeDocument/2006/customXml" ds:itemID="{31E448B3-A23A-453C-BC08-D3B0601012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Justificatifs</vt:lpstr>
      <vt:lpstr>Aperçu_Évaluation CP</vt:lpstr>
      <vt:lpstr>Aperçu_Évaluation CD</vt:lpstr>
      <vt:lpstr>SNBS Fragen an Projektteam</vt:lpstr>
      <vt:lpstr>Spider Ist</vt:lpstr>
      <vt:lpstr>Justificatifs!Impression_des_titres</vt:lpstr>
      <vt:lpstr>'Aperçu_Évaluation CD'!Zone_d_impression</vt:lpstr>
      <vt:lpstr>'Aperçu_Évaluation CP'!Zone_d_impression</vt:lpstr>
      <vt:lpstr>Justificatifs!Zone_d_impression</vt:lpstr>
      <vt:lpstr>'SNBS Fragen an Projektteam'!Zone_d_impression</vt:lpstr>
    </vt:vector>
  </TitlesOfParts>
  <Manager/>
  <Company>brain4sustain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SNBS 2.1</dc:subject>
  <dc:creator>AP</dc:creator>
  <cp:keywords/>
  <dc:description/>
  <cp:lastModifiedBy>Arielle Porret</cp:lastModifiedBy>
  <cp:revision/>
  <dcterms:created xsi:type="dcterms:W3CDTF">2016-04-16T09:07:21Z</dcterms:created>
  <dcterms:modified xsi:type="dcterms:W3CDTF">2025-01-21T05:46:26Z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0x010100235E41081F4B044EB12B2EA4948E20C3</vt:lpwstr>
  </property>
  <property fmtid="{D5CDD505-2E9C-101B-9397-08002B2CF9AE}" pid="3" name="_dlc_DocIdItemGuid">
    <vt:lpwstr>b6f2688e-cac9-46d8-b744-c3bb521d46b4</vt:lpwstr>
  </property>
  <property fmtid="{D5CDD505-2E9C-101B-9397-08002B2CF9AE}" pid="4" name="MediaServiceImageTags">
    <vt:lpwstr/>
  </property>
</Properties>
</file>